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75" activeTab="0"/>
  </bookViews>
  <sheets>
    <sheet name="申出書様式" sheetId="1" r:id="rId1"/>
    <sheet name="記入例" sheetId="2" r:id="rId2"/>
  </sheets>
  <definedNames>
    <definedName name="GZ">'申出書様式'!$D$8</definedName>
  </definedNames>
  <calcPr fullCalcOnLoad="1"/>
</workbook>
</file>

<file path=xl/comments1.xml><?xml version="1.0" encoding="utf-8"?>
<comments xmlns="http://schemas.openxmlformats.org/spreadsheetml/2006/main">
  <authors>
    <author>user</author>
    <author>116327</author>
  </authors>
  <commentList>
    <comment ref="D5" authorId="0">
      <text>
        <r>
          <rPr>
            <b/>
            <sz val="9"/>
            <rFont val="ＭＳ Ｐゴシック"/>
            <family val="3"/>
          </rPr>
          <t xml:space="preserve">2:修正の場合は変更箇所のみご記入ください。
</t>
        </r>
      </text>
    </comment>
    <comment ref="AV17" authorId="0">
      <text>
        <r>
          <rPr>
            <b/>
            <sz val="8"/>
            <rFont val="ＭＳ Ｐゴシック"/>
            <family val="3"/>
          </rPr>
          <t>携帯電話のように11桁以上の番号の場合、下の例のように
０９０の後にだけ「－」を入れてご記入ください。
０９０－１２３４５６７８</t>
        </r>
      </text>
    </comment>
    <comment ref="EB15" authorId="1">
      <text>
        <r>
          <rPr>
            <b/>
            <sz val="9"/>
            <rFont val="ＭＳ Ｐゴシック"/>
            <family val="3"/>
          </rPr>
          <t>１：共通債権者
２：共通債務者
３：共通債権債務者
４：特定債権者
５：特定債務者
６：特定債権債務者</t>
        </r>
      </text>
    </comment>
    <comment ref="DD14" authorId="1">
      <text>
        <r>
          <rPr>
            <b/>
            <sz val="9"/>
            <rFont val="ＭＳ Ｐゴシック"/>
            <family val="3"/>
          </rPr>
          <t>01:株式会社
02:有限会社
03;合名会社
04:合資会社
05:相互会社
06:医療法人（社団、財団、社会医療法人含む）
07:財団法人（一般、公益含む）
08:社団法人（一般、公益含む）
09:宗教法人
10:学校法人
11:社会福祉法人
12:農業協同組合
13:漁業協同組合
14:生活協同組合
15:特定非営利活動法人</t>
        </r>
      </text>
    </comment>
    <comment ref="BH27" authorId="1">
      <text>
        <r>
          <rPr>
            <b/>
            <sz val="9"/>
            <rFont val="ＭＳ Ｐゴシック"/>
            <family val="3"/>
          </rPr>
          <t>7桁に満たない場合は、右詰めで、左に０を追加してご記入ください。
例：００１２３４５</t>
        </r>
      </text>
    </comment>
  </commentList>
</comments>
</file>

<file path=xl/comments2.xml><?xml version="1.0" encoding="utf-8"?>
<comments xmlns="http://schemas.openxmlformats.org/spreadsheetml/2006/main">
  <authors>
    <author>user</author>
    <author>116327</author>
  </authors>
  <commentList>
    <comment ref="C4" authorId="0">
      <text>
        <r>
          <rPr>
            <b/>
            <sz val="9"/>
            <rFont val="ＭＳ Ｐゴシック"/>
            <family val="3"/>
          </rPr>
          <t xml:space="preserve">2:修正の場合は変更箇所のみご記入ください。
</t>
        </r>
      </text>
    </comment>
    <comment ref="DC12" authorId="1">
      <text>
        <r>
          <rPr>
            <b/>
            <sz val="9"/>
            <rFont val="ＭＳ Ｐゴシック"/>
            <family val="3"/>
          </rPr>
          <t>01:株式会社
02:有限会社
03;合名会社
04:合資会社
05:相互会社
06:医療法人（社団、財団、社会医療法人含む）
07:財団法人（一般、公益含む）
08:社団法人（一般、公益含む）
09:宗教法人
10:学校法人
11:社会福祉法人
12:農業協同組合
13:漁業協同組合
14:生活協同組合
15:特定非営利活動法人</t>
        </r>
      </text>
    </comment>
    <comment ref="EA13" authorId="1">
      <text>
        <r>
          <rPr>
            <b/>
            <sz val="9"/>
            <rFont val="ＭＳ Ｐゴシック"/>
            <family val="3"/>
          </rPr>
          <t>１：共通債権者
２：共通債務者
３：共通債権債務者
４：特定債権者
５：特定債務者
６：特定債権債務者</t>
        </r>
      </text>
    </comment>
    <comment ref="AU15" authorId="0">
      <text>
        <r>
          <rPr>
            <b/>
            <sz val="8"/>
            <rFont val="ＭＳ Ｐゴシック"/>
            <family val="3"/>
          </rPr>
          <t>携帯電話のような11桁以上の番号の場合下の例のように０９０の後にだけ「－」を入れてご記入ください。
０９０－１２３４５６７８</t>
        </r>
      </text>
    </comment>
    <comment ref="BG25" authorId="1">
      <text>
        <r>
          <rPr>
            <b/>
            <sz val="9"/>
            <rFont val="ＭＳ Ｐゴシック"/>
            <family val="3"/>
          </rPr>
          <t>7桁に満たない場合は、右詰めで、左に０を追加してご記入ください。
例：００１２３４５</t>
        </r>
      </text>
    </comment>
  </commentList>
</comments>
</file>

<file path=xl/sharedStrings.xml><?xml version="1.0" encoding="utf-8"?>
<sst xmlns="http://schemas.openxmlformats.org/spreadsheetml/2006/main" count="181" uniqueCount="116">
  <si>
    <t>帳票区分</t>
  </si>
  <si>
    <t>債権・債務者登録申出書</t>
  </si>
  <si>
    <t>登録番号</t>
  </si>
  <si>
    <t>処理区分</t>
  </si>
  <si>
    <t>申出者</t>
  </si>
  <si>
    <t>パンチ番号</t>
  </si>
  <si>
    <t>担当者</t>
  </si>
  <si>
    <t>印</t>
  </si>
  <si>
    <t>位置コード</t>
  </si>
  <si>
    <t>法人種別</t>
  </si>
  <si>
    <t>所属コード</t>
  </si>
  <si>
    <t>業務コード</t>
  </si>
  <si>
    <t>業種コード</t>
  </si>
  <si>
    <t>登録区分</t>
  </si>
  <si>
    <t>郵便番号</t>
  </si>
  <si>
    <t>電話番号</t>
  </si>
  <si>
    <t>市町村名</t>
  </si>
  <si>
    <t>番地等</t>
  </si>
  <si>
    <t>受領方法</t>
  </si>
  <si>
    <t>金融機関名</t>
  </si>
  <si>
    <t>口座振込</t>
  </si>
  <si>
    <t>口座番号</t>
  </si>
  <si>
    <t>預金種目</t>
  </si>
  <si>
    <t>そ　の　他</t>
  </si>
  <si>
    <t>口座名義人（カナ）</t>
  </si>
  <si>
    <t>以下は建設業者の方のみ記入してください。</t>
  </si>
  <si>
    <t>１．工事代金前払普通預金</t>
  </si>
  <si>
    <t>Ａ</t>
  </si>
  <si>
    <t>Ｂ</t>
  </si>
  <si>
    <t>－</t>
  </si>
  <si>
    <t>Ｃ</t>
  </si>
  <si>
    <t>Ｄ</t>
  </si>
  <si>
    <t>１．</t>
  </si>
  <si>
    <t>２．</t>
  </si>
  <si>
    <t>２．</t>
  </si>
  <si>
    <t>和歌山県知事様</t>
  </si>
  <si>
    <t>営業所名
・
支店名</t>
  </si>
  <si>
    <t>所　属　名</t>
  </si>
  <si>
    <t>注　　釈</t>
  </si>
  <si>
    <t>ﾌﾘ
ｶﾞﾅ</t>
  </si>
  <si>
    <t>市 町 村</t>
  </si>
  <si>
    <t>コ ー ド</t>
  </si>
  <si>
    <t>金融機関
コ　ー　ド</t>
  </si>
  <si>
    <t>和歌山県からお金を受け取ら
れる方は、受領方法を選び○
で囲んでください。</t>
  </si>
  <si>
    <t>前金払
口座有無</t>
  </si>
  <si>
    <t>工事代金前金払口座あり</t>
  </si>
  <si>
    <t>工事代金前金払口座なし</t>
  </si>
  <si>
    <t>建設業者の方は次の１または
２のうちいずれか一方を○で
囲んでください。</t>
  </si>
  <si>
    <t>口座名義人
　　　　　（カナ）</t>
  </si>
  <si>
    <t>ﾌﾘ
ｶﾞﾅ</t>
  </si>
  <si>
    <t>府県</t>
  </si>
  <si>
    <t>都道</t>
  </si>
  <si>
    <t>郡</t>
  </si>
  <si>
    <t>市</t>
  </si>
  <si>
    <t>町村</t>
  </si>
  <si>
    <t>(区)</t>
  </si>
  <si>
    <t>氏　名
・
名　称</t>
  </si>
  <si>
    <t>Ｚ</t>
  </si>
  <si>
    <t>Ｐ</t>
  </si>
  <si>
    <t>Ｎ</t>
  </si>
  <si>
    <t>年　　　</t>
  </si>
  <si>
    <t>月</t>
  </si>
  <si>
    <t>日</t>
  </si>
  <si>
    <t>本・支店名
営業所名</t>
  </si>
  <si>
    <t>1.普通　2.当座　4.貯蓄　9.その他（別段）</t>
  </si>
  <si>
    <t>町名・字名</t>
  </si>
  <si>
    <t>金融機関
コード</t>
  </si>
  <si>
    <t>１</t>
  </si>
  <si>
    <r>
      <t>別記第３号様式</t>
    </r>
    <r>
      <rPr>
        <sz val="11"/>
        <rFont val="ＭＳ Ｐ明朝"/>
        <family val="1"/>
      </rPr>
      <t>（第17条関係）</t>
    </r>
  </si>
  <si>
    <t>Ｚ</t>
  </si>
  <si>
    <t>Ｐ</t>
  </si>
  <si>
    <t>Ｎ</t>
  </si>
  <si>
    <t>年　　　</t>
  </si>
  <si>
    <t>月</t>
  </si>
  <si>
    <t>日</t>
  </si>
  <si>
    <t>和歌山市小松原通１丁目１番地</t>
  </si>
  <si>
    <t>Ａ</t>
  </si>
  <si>
    <t>ﾌﾘ
ｶﾞﾅ</t>
  </si>
  <si>
    <t>ﾜｶﾔﾏｻﾝｷﾞｮｳ</t>
  </si>
  <si>
    <t>和歌山産業</t>
  </si>
  <si>
    <t>Ｂ</t>
  </si>
  <si>
    <t>640</t>
  </si>
  <si>
    <t>－</t>
  </si>
  <si>
    <t>8585</t>
  </si>
  <si>
    <t>073-432-4111</t>
  </si>
  <si>
    <t>和歌山</t>
  </si>
  <si>
    <t>コ ー ド</t>
  </si>
  <si>
    <t>Ｃ</t>
  </si>
  <si>
    <t>町名・字名</t>
  </si>
  <si>
    <t>ﾌﾘ
ｶﾞﾅ</t>
  </si>
  <si>
    <t>ｺﾏﾂﾊﾞﾗﾄﾞｵﾘ1-1</t>
  </si>
  <si>
    <t>小松原通１－１</t>
  </si>
  <si>
    <t>Ｄ</t>
  </si>
  <si>
    <t>丸菱銀行</t>
  </si>
  <si>
    <t>本町支店</t>
  </si>
  <si>
    <t>１．</t>
  </si>
  <si>
    <t>　 1　 普通</t>
  </si>
  <si>
    <t>２．</t>
  </si>
  <si>
    <t>ﾜｶﾔﾏｻﾝｷﾞｮｳ(ｶ</t>
  </si>
  <si>
    <t>金融機関コード</t>
  </si>
  <si>
    <t>和歌山太郎</t>
  </si>
  <si>
    <t>ﾀ</t>
  </si>
  <si>
    <t>ロ</t>
  </si>
  <si>
    <t>ウ</t>
  </si>
  <si>
    <t>太</t>
  </si>
  <si>
    <t>郎</t>
  </si>
  <si>
    <t>ﾛ</t>
  </si>
  <si>
    <t>ｳ</t>
  </si>
  <si>
    <t>1</t>
  </si>
  <si>
    <t>0</t>
  </si>
  <si>
    <t>0</t>
  </si>
  <si>
    <t>2</t>
  </si>
  <si>
    <t>3</t>
  </si>
  <si>
    <t>4</t>
  </si>
  <si>
    <t>5</t>
  </si>
  <si>
    <t>令和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</si>
</sst>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3"/>
      <name val="ＭＳ Ｐ明朝"/>
      <family val="1"/>
    </font>
    <font>
      <sz val="16"/>
      <name val="ＭＳ Ｐ明朝"/>
      <family val="1"/>
    </font>
    <font>
      <sz val="19"/>
      <name val="ＭＳ Ｐ明朝"/>
      <family val="1"/>
    </font>
    <font>
      <b/>
      <sz val="9"/>
      <name val="ＭＳ Ｐゴシック"/>
      <family val="3"/>
    </font>
    <font>
      <sz val="16"/>
      <name val="ＭＳ 明朝"/>
      <family val="1"/>
    </font>
    <font>
      <b/>
      <sz val="8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8"/>
      <name val="ＭＳ Ｐ明朝"/>
      <family val="1"/>
    </font>
    <font>
      <sz val="19"/>
      <name val="ＭＳ 明朝"/>
      <family val="1"/>
    </font>
    <font>
      <b/>
      <sz val="12"/>
      <name val="ＭＳ Ｐ明朝"/>
      <family val="1"/>
    </font>
    <font>
      <sz val="17"/>
      <name val="ＭＳ Ｐ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5"/>
      <color indexed="23"/>
      <name val="ＭＳ Ｐ明朝"/>
      <family val="1"/>
    </font>
    <font>
      <sz val="11"/>
      <color indexed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dashed"/>
      <right style="dashed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ashed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ashed"/>
      <right style="dashed"/>
      <top style="medium"/>
      <bottom style="medium"/>
    </border>
    <border>
      <left style="dashed"/>
      <right style="medium"/>
      <top style="medium"/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ashed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dashed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 style="medium"/>
      <right style="thin"/>
      <top style="thin"/>
      <bottom style="medium"/>
    </border>
    <border>
      <left style="dashed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391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top"/>
      <protection/>
    </xf>
    <xf numFmtId="0" fontId="4" fillId="0" borderId="12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vertical="top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9" fontId="4" fillId="0" borderId="25" xfId="0" applyNumberFormat="1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 wrapText="1"/>
      <protection/>
    </xf>
    <xf numFmtId="49" fontId="4" fillId="0" borderId="28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49" fontId="4" fillId="0" borderId="11" xfId="0" applyNumberFormat="1" applyFont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49" fontId="12" fillId="0" borderId="15" xfId="0" applyNumberFormat="1" applyFont="1" applyFill="1" applyBorder="1" applyAlignment="1" applyProtection="1">
      <alignment vertical="center" shrinkToFit="1"/>
      <protection/>
    </xf>
    <xf numFmtId="0" fontId="9" fillId="0" borderId="29" xfId="0" applyFont="1" applyBorder="1" applyAlignment="1" applyProtection="1">
      <alignment horizontal="center" vertical="center"/>
      <protection/>
    </xf>
    <xf numFmtId="0" fontId="17" fillId="1" borderId="30" xfId="0" applyFont="1" applyFill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17" fillId="0" borderId="33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vertical="center"/>
      <protection locked="0"/>
    </xf>
    <xf numFmtId="0" fontId="22" fillId="0" borderId="34" xfId="0" applyFont="1" applyBorder="1" applyAlignment="1" applyProtection="1">
      <alignment vertical="center"/>
      <protection locked="0"/>
    </xf>
    <xf numFmtId="0" fontId="22" fillId="0" borderId="37" xfId="0" applyFont="1" applyBorder="1" applyAlignment="1" applyProtection="1">
      <alignment vertical="center"/>
      <protection locked="0"/>
    </xf>
    <xf numFmtId="0" fontId="17" fillId="1" borderId="38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shrinkToFit="1"/>
      <protection locked="0"/>
    </xf>
    <xf numFmtId="0" fontId="4" fillId="0" borderId="0" xfId="0" applyFont="1" applyBorder="1" applyAlignment="1" applyProtection="1">
      <alignment horizontal="right" shrinkToFit="1"/>
      <protection locked="0"/>
    </xf>
    <xf numFmtId="0" fontId="7" fillId="0" borderId="10" xfId="0" applyFont="1" applyBorder="1" applyAlignment="1" applyProtection="1">
      <alignment horizontal="right" vertical="center"/>
      <protection/>
    </xf>
    <xf numFmtId="0" fontId="7" fillId="0" borderId="26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left" vertical="center"/>
      <protection locked="0"/>
    </xf>
    <xf numFmtId="49" fontId="18" fillId="0" borderId="14" xfId="0" applyNumberFormat="1" applyFont="1" applyBorder="1" applyAlignment="1" applyProtection="1">
      <alignment horizontal="left" vertical="center"/>
      <protection locked="0"/>
    </xf>
    <xf numFmtId="49" fontId="18" fillId="0" borderId="39" xfId="0" applyNumberFormat="1" applyFont="1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horizontal="center" vertical="center"/>
      <protection/>
    </xf>
    <xf numFmtId="0" fontId="17" fillId="1" borderId="40" xfId="0" applyFont="1" applyFill="1" applyBorder="1" applyAlignment="1" applyProtection="1">
      <alignment horizontal="center" vertical="center"/>
      <protection locked="0"/>
    </xf>
    <xf numFmtId="0" fontId="17" fillId="1" borderId="35" xfId="0" applyFont="1" applyFill="1" applyBorder="1" applyAlignment="1" applyProtection="1">
      <alignment horizontal="center" vertical="center"/>
      <protection locked="0"/>
    </xf>
    <xf numFmtId="0" fontId="17" fillId="1" borderId="34" xfId="0" applyFont="1" applyFill="1" applyBorder="1" applyAlignment="1" applyProtection="1">
      <alignment horizontal="center" vertical="center"/>
      <protection locked="0"/>
    </xf>
    <xf numFmtId="0" fontId="17" fillId="1" borderId="41" xfId="0" applyFont="1" applyFill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42" xfId="0" applyFont="1" applyBorder="1" applyAlignment="1" applyProtection="1">
      <alignment horizontal="center" vertical="center"/>
      <protection locked="0"/>
    </xf>
    <xf numFmtId="49" fontId="17" fillId="1" borderId="36" xfId="0" applyNumberFormat="1" applyFont="1" applyFill="1" applyBorder="1" applyAlignment="1" applyProtection="1">
      <alignment vertical="center"/>
      <protection locked="0"/>
    </xf>
    <xf numFmtId="49" fontId="17" fillId="1" borderId="34" xfId="0" applyNumberFormat="1" applyFont="1" applyFill="1" applyBorder="1" applyAlignment="1" applyProtection="1">
      <alignment vertical="center"/>
      <protection locked="0"/>
    </xf>
    <xf numFmtId="49" fontId="17" fillId="1" borderId="35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17" fillId="1" borderId="44" xfId="0" applyFont="1" applyFill="1" applyBorder="1" applyAlignment="1" applyProtection="1">
      <alignment horizontal="center" vertical="center"/>
      <protection locked="0"/>
    </xf>
    <xf numFmtId="0" fontId="17" fillId="1" borderId="45" xfId="0" applyFont="1" applyFill="1" applyBorder="1" applyAlignment="1" applyProtection="1">
      <alignment horizontal="center" vertical="center"/>
      <protection locked="0"/>
    </xf>
    <xf numFmtId="0" fontId="17" fillId="1" borderId="46" xfId="0" applyFont="1" applyFill="1" applyBorder="1" applyAlignment="1" applyProtection="1">
      <alignment horizontal="center" vertical="center"/>
      <protection locked="0"/>
    </xf>
    <xf numFmtId="0" fontId="17" fillId="1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47" xfId="0" applyFont="1" applyBorder="1" applyAlignment="1" applyProtection="1">
      <alignment horizontal="center" vertical="center"/>
      <protection/>
    </xf>
    <xf numFmtId="0" fontId="17" fillId="1" borderId="48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distributed" vertical="top"/>
      <protection/>
    </xf>
    <xf numFmtId="0" fontId="17" fillId="1" borderId="49" xfId="0" applyFont="1" applyFill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47" xfId="0" applyFont="1" applyBorder="1" applyAlignment="1" applyProtection="1">
      <alignment horizontal="center" vertical="center"/>
      <protection/>
    </xf>
    <xf numFmtId="0" fontId="15" fillId="1" borderId="50" xfId="0" applyFont="1" applyFill="1" applyBorder="1" applyAlignment="1" applyProtection="1">
      <alignment horizontal="left" vertical="center"/>
      <protection locked="0"/>
    </xf>
    <xf numFmtId="0" fontId="15" fillId="1" borderId="51" xfId="0" applyFont="1" applyFill="1" applyBorder="1" applyAlignment="1" applyProtection="1">
      <alignment horizontal="left" vertical="center"/>
      <protection locked="0"/>
    </xf>
    <xf numFmtId="0" fontId="15" fillId="1" borderId="52" xfId="0" applyFont="1" applyFill="1" applyBorder="1" applyAlignment="1" applyProtection="1">
      <alignment horizontal="left" vertical="center"/>
      <protection locked="0"/>
    </xf>
    <xf numFmtId="0" fontId="21" fillId="1" borderId="36" xfId="0" applyFont="1" applyFill="1" applyBorder="1" applyAlignment="1" applyProtection="1">
      <alignment horizontal="center" vertical="center" wrapText="1"/>
      <protection/>
    </xf>
    <xf numFmtId="0" fontId="21" fillId="1" borderId="34" xfId="0" applyFont="1" applyFill="1" applyBorder="1" applyAlignment="1" applyProtection="1">
      <alignment horizontal="center" vertical="center" wrapText="1"/>
      <protection/>
    </xf>
    <xf numFmtId="0" fontId="21" fillId="1" borderId="37" xfId="0" applyFont="1" applyFill="1" applyBorder="1" applyAlignment="1" applyProtection="1">
      <alignment horizontal="center" vertical="center" wrapText="1"/>
      <protection/>
    </xf>
    <xf numFmtId="0" fontId="21" fillId="1" borderId="36" xfId="0" applyFont="1" applyFill="1" applyBorder="1" applyAlignment="1" applyProtection="1">
      <alignment horizontal="left" vertical="center" wrapText="1"/>
      <protection/>
    </xf>
    <xf numFmtId="0" fontId="21" fillId="1" borderId="34" xfId="0" applyFont="1" applyFill="1" applyBorder="1" applyAlignment="1" applyProtection="1">
      <alignment horizontal="left" vertical="center" wrapText="1"/>
      <protection/>
    </xf>
    <xf numFmtId="0" fontId="21" fillId="1" borderId="37" xfId="0" applyFont="1" applyFill="1" applyBorder="1" applyAlignment="1" applyProtection="1">
      <alignment horizontal="left" vertical="center" wrapText="1"/>
      <protection/>
    </xf>
    <xf numFmtId="0" fontId="19" fillId="1" borderId="53" xfId="0" applyFont="1" applyFill="1" applyBorder="1" applyAlignment="1" applyProtection="1">
      <alignment horizontal="center" vertical="center"/>
      <protection locked="0"/>
    </xf>
    <xf numFmtId="0" fontId="19" fillId="1" borderId="54" xfId="0" applyFont="1" applyFill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47" xfId="0" applyFont="1" applyBorder="1" applyAlignment="1" applyProtection="1">
      <alignment horizontal="center" vertical="center"/>
      <protection locked="0"/>
    </xf>
    <xf numFmtId="0" fontId="19" fillId="0" borderId="55" xfId="0" applyFont="1" applyBorder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vertical="center"/>
      <protection locked="0"/>
    </xf>
    <xf numFmtId="0" fontId="20" fillId="0" borderId="51" xfId="0" applyFont="1" applyBorder="1" applyAlignment="1" applyProtection="1">
      <alignment vertical="center"/>
      <protection locked="0"/>
    </xf>
    <xf numFmtId="0" fontId="20" fillId="0" borderId="52" xfId="0" applyFont="1" applyBorder="1" applyAlignment="1" applyProtection="1">
      <alignment vertical="center"/>
      <protection locked="0"/>
    </xf>
    <xf numFmtId="0" fontId="8" fillId="0" borderId="36" xfId="0" applyFont="1" applyBorder="1" applyAlignment="1" applyProtection="1">
      <alignment horizontal="distributed" vertical="justify" wrapText="1"/>
      <protection/>
    </xf>
    <xf numFmtId="0" fontId="8" fillId="0" borderId="34" xfId="0" applyFont="1" applyBorder="1" applyAlignment="1" applyProtection="1">
      <alignment horizontal="distributed" vertical="justify" wrapText="1"/>
      <protection/>
    </xf>
    <xf numFmtId="0" fontId="8" fillId="0" borderId="37" xfId="0" applyFont="1" applyBorder="1" applyAlignment="1" applyProtection="1">
      <alignment horizontal="distributed" vertical="justify" wrapText="1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19" fillId="1" borderId="56" xfId="0" applyFont="1" applyFill="1" applyBorder="1" applyAlignment="1" applyProtection="1">
      <alignment horizontal="center" vertical="center"/>
      <protection locked="0"/>
    </xf>
    <xf numFmtId="0" fontId="12" fillId="1" borderId="57" xfId="0" applyFont="1" applyFill="1" applyBorder="1" applyAlignment="1" applyProtection="1">
      <alignment horizontal="left" vertical="center"/>
      <protection locked="0"/>
    </xf>
    <xf numFmtId="0" fontId="12" fillId="1" borderId="58" xfId="0" applyFont="1" applyFill="1" applyBorder="1" applyAlignment="1" applyProtection="1">
      <alignment horizontal="left" vertical="center"/>
      <protection locked="0"/>
    </xf>
    <xf numFmtId="0" fontId="12" fillId="1" borderId="59" xfId="0" applyFont="1" applyFill="1" applyBorder="1" applyAlignment="1" applyProtection="1">
      <alignment horizontal="left" vertical="center"/>
      <protection locked="0"/>
    </xf>
    <xf numFmtId="0" fontId="4" fillId="1" borderId="24" xfId="0" applyFont="1" applyFill="1" applyBorder="1" applyAlignment="1" applyProtection="1">
      <alignment horizontal="center" vertical="center"/>
      <protection/>
    </xf>
    <xf numFmtId="0" fontId="4" fillId="1" borderId="60" xfId="0" applyFont="1" applyFill="1" applyBorder="1" applyAlignment="1" applyProtection="1">
      <alignment horizontal="center" vertical="center"/>
      <protection/>
    </xf>
    <xf numFmtId="0" fontId="17" fillId="0" borderId="61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62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vertical="center"/>
      <protection locked="0"/>
    </xf>
    <xf numFmtId="0" fontId="17" fillId="0" borderId="34" xfId="0" applyFont="1" applyBorder="1" applyAlignment="1" applyProtection="1">
      <alignment vertical="center"/>
      <protection locked="0"/>
    </xf>
    <xf numFmtId="0" fontId="17" fillId="0" borderId="35" xfId="0" applyFont="1" applyBorder="1" applyAlignment="1" applyProtection="1">
      <alignment vertical="center"/>
      <protection locked="0"/>
    </xf>
    <xf numFmtId="49" fontId="17" fillId="0" borderId="31" xfId="0" applyNumberFormat="1" applyFont="1" applyBorder="1" applyAlignment="1" applyProtection="1">
      <alignment vertical="center"/>
      <protection locked="0"/>
    </xf>
    <xf numFmtId="49" fontId="17" fillId="0" borderId="14" xfId="0" applyNumberFormat="1" applyFont="1" applyBorder="1" applyAlignment="1" applyProtection="1">
      <alignment vertical="center"/>
      <protection locked="0"/>
    </xf>
    <xf numFmtId="49" fontId="17" fillId="0" borderId="62" xfId="0" applyNumberFormat="1" applyFont="1" applyBorder="1" applyAlignment="1" applyProtection="1">
      <alignment vertical="center"/>
      <protection locked="0"/>
    </xf>
    <xf numFmtId="49" fontId="17" fillId="0" borderId="36" xfId="0" applyNumberFormat="1" applyFont="1" applyBorder="1" applyAlignment="1" applyProtection="1">
      <alignment vertical="center"/>
      <protection locked="0"/>
    </xf>
    <xf numFmtId="49" fontId="17" fillId="0" borderId="34" xfId="0" applyNumberFormat="1" applyFont="1" applyBorder="1" applyAlignment="1" applyProtection="1">
      <alignment vertical="center"/>
      <protection locked="0"/>
    </xf>
    <xf numFmtId="49" fontId="17" fillId="0" borderId="35" xfId="0" applyNumberFormat="1" applyFont="1" applyBorder="1" applyAlignment="1" applyProtection="1">
      <alignment vertical="center"/>
      <protection locked="0"/>
    </xf>
    <xf numFmtId="49" fontId="12" fillId="1" borderId="31" xfId="0" applyNumberFormat="1" applyFont="1" applyFill="1" applyBorder="1" applyAlignment="1" applyProtection="1">
      <alignment vertical="center" shrinkToFit="1"/>
      <protection locked="0"/>
    </xf>
    <xf numFmtId="49" fontId="12" fillId="1" borderId="14" xfId="0" applyNumberFormat="1" applyFont="1" applyFill="1" applyBorder="1" applyAlignment="1" applyProtection="1">
      <alignment vertical="center" shrinkToFit="1"/>
      <protection locked="0"/>
    </xf>
    <xf numFmtId="49" fontId="12" fillId="1" borderId="39" xfId="0" applyNumberFormat="1" applyFont="1" applyFill="1" applyBorder="1" applyAlignment="1" applyProtection="1">
      <alignment vertical="center" shrinkToFit="1"/>
      <protection locked="0"/>
    </xf>
    <xf numFmtId="49" fontId="17" fillId="0" borderId="36" xfId="0" applyNumberFormat="1" applyFont="1" applyBorder="1" applyAlignment="1" applyProtection="1">
      <alignment horizontal="left" vertical="center"/>
      <protection locked="0"/>
    </xf>
    <xf numFmtId="49" fontId="17" fillId="0" borderId="34" xfId="0" applyNumberFormat="1" applyFont="1" applyBorder="1" applyAlignment="1" applyProtection="1">
      <alignment horizontal="left" vertical="center"/>
      <protection locked="0"/>
    </xf>
    <xf numFmtId="49" fontId="17" fillId="0" borderId="35" xfId="0" applyNumberFormat="1" applyFont="1" applyBorder="1" applyAlignment="1" applyProtection="1">
      <alignment horizontal="left" vertical="center"/>
      <protection locked="0"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19" fillId="0" borderId="46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47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4" fillId="1" borderId="63" xfId="0" applyFont="1" applyFill="1" applyBorder="1" applyAlignment="1" applyProtection="1">
      <alignment horizontal="center" vertical="center"/>
      <protection/>
    </xf>
    <xf numFmtId="0" fontId="4" fillId="1" borderId="64" xfId="0" applyFont="1" applyFill="1" applyBorder="1" applyAlignment="1" applyProtection="1">
      <alignment horizontal="center" vertical="center"/>
      <protection/>
    </xf>
    <xf numFmtId="0" fontId="19" fillId="0" borderId="30" xfId="0" applyFont="1" applyBorder="1" applyAlignment="1" applyProtection="1">
      <alignment horizontal="center" vertical="center"/>
      <protection locked="0"/>
    </xf>
    <xf numFmtId="0" fontId="10" fillId="0" borderId="36" xfId="0" applyFont="1" applyBorder="1" applyAlignment="1" applyProtection="1">
      <alignment horizontal="center" vertical="center"/>
      <protection/>
    </xf>
    <xf numFmtId="0" fontId="10" fillId="0" borderId="34" xfId="0" applyFont="1" applyBorder="1" applyAlignment="1" applyProtection="1">
      <alignment horizontal="center" vertical="center"/>
      <protection/>
    </xf>
    <xf numFmtId="0" fontId="10" fillId="0" borderId="41" xfId="0" applyFont="1" applyBorder="1" applyAlignment="1" applyProtection="1">
      <alignment horizontal="center" vertical="center"/>
      <protection/>
    </xf>
    <xf numFmtId="0" fontId="10" fillId="0" borderId="46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9" fillId="1" borderId="65" xfId="0" applyFont="1" applyFill="1" applyBorder="1" applyAlignment="1" applyProtection="1">
      <alignment horizontal="distributed" vertical="justify" wrapText="1"/>
      <protection locked="0"/>
    </xf>
    <xf numFmtId="0" fontId="19" fillId="1" borderId="30" xfId="0" applyFont="1" applyFill="1" applyBorder="1" applyAlignment="1" applyProtection="1">
      <alignment horizontal="distributed" vertical="justify" wrapText="1"/>
      <protection locked="0"/>
    </xf>
    <xf numFmtId="0" fontId="19" fillId="1" borderId="30" xfId="0" applyFont="1" applyFill="1" applyBorder="1" applyAlignment="1" applyProtection="1">
      <alignment horizontal="center" vertical="center"/>
      <protection locked="0"/>
    </xf>
    <xf numFmtId="0" fontId="4" fillId="1" borderId="25" xfId="0" applyFont="1" applyFill="1" applyBorder="1" applyAlignment="1" applyProtection="1">
      <alignment horizontal="center" vertical="center"/>
      <protection/>
    </xf>
    <xf numFmtId="0" fontId="4" fillId="1" borderId="66" xfId="0" applyFont="1" applyFill="1" applyBorder="1" applyAlignment="1" applyProtection="1">
      <alignment horizontal="center" vertical="center"/>
      <protection/>
    </xf>
    <xf numFmtId="49" fontId="19" fillId="1" borderId="57" xfId="0" applyNumberFormat="1" applyFont="1" applyFill="1" applyBorder="1" applyAlignment="1" applyProtection="1">
      <alignment vertical="center"/>
      <protection locked="0"/>
    </xf>
    <xf numFmtId="49" fontId="19" fillId="1" borderId="58" xfId="0" applyNumberFormat="1" applyFont="1" applyFill="1" applyBorder="1" applyAlignment="1" applyProtection="1">
      <alignment vertical="center"/>
      <protection locked="0"/>
    </xf>
    <xf numFmtId="49" fontId="19" fillId="1" borderId="67" xfId="0" applyNumberFormat="1" applyFont="1" applyFill="1" applyBorder="1" applyAlignment="1" applyProtection="1">
      <alignment vertical="center"/>
      <protection locked="0"/>
    </xf>
    <xf numFmtId="0" fontId="21" fillId="1" borderId="41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Border="1" applyAlignment="1" applyProtection="1">
      <alignment horizontal="center" vertical="center"/>
      <protection/>
    </xf>
    <xf numFmtId="49" fontId="17" fillId="1" borderId="68" xfId="0" applyNumberFormat="1" applyFont="1" applyFill="1" applyBorder="1" applyAlignment="1" applyProtection="1">
      <alignment vertical="center"/>
      <protection locked="0"/>
    </xf>
    <xf numFmtId="49" fontId="17" fillId="1" borderId="15" xfId="0" applyNumberFormat="1" applyFont="1" applyFill="1" applyBorder="1" applyAlignment="1" applyProtection="1">
      <alignment vertical="center"/>
      <protection locked="0"/>
    </xf>
    <xf numFmtId="49" fontId="17" fillId="1" borderId="69" xfId="0" applyNumberFormat="1" applyFont="1" applyFill="1" applyBorder="1" applyAlignment="1" applyProtection="1">
      <alignment vertical="center"/>
      <protection locked="0"/>
    </xf>
    <xf numFmtId="49" fontId="17" fillId="1" borderId="46" xfId="0" applyNumberFormat="1" applyFont="1" applyFill="1" applyBorder="1" applyAlignment="1" applyProtection="1">
      <alignment vertical="center"/>
      <protection locked="0"/>
    </xf>
    <xf numFmtId="49" fontId="17" fillId="1" borderId="10" xfId="0" applyNumberFormat="1" applyFont="1" applyFill="1" applyBorder="1" applyAlignment="1" applyProtection="1">
      <alignment vertical="center"/>
      <protection locked="0"/>
    </xf>
    <xf numFmtId="49" fontId="17" fillId="1" borderId="65" xfId="0" applyNumberFormat="1" applyFont="1" applyFill="1" applyBorder="1" applyAlignment="1" applyProtection="1">
      <alignment vertical="center"/>
      <protection locked="0"/>
    </xf>
    <xf numFmtId="0" fontId="17" fillId="1" borderId="70" xfId="0" applyFont="1" applyFill="1" applyBorder="1" applyAlignment="1" applyProtection="1">
      <alignment horizontal="center" vertical="center"/>
      <protection locked="0"/>
    </xf>
    <xf numFmtId="0" fontId="17" fillId="1" borderId="15" xfId="0" applyFont="1" applyFill="1" applyBorder="1" applyAlignment="1" applyProtection="1">
      <alignment horizontal="center" vertical="center"/>
      <protection locked="0"/>
    </xf>
    <xf numFmtId="0" fontId="17" fillId="1" borderId="69" xfId="0" applyFont="1" applyFill="1" applyBorder="1" applyAlignment="1" applyProtection="1">
      <alignment horizontal="center" vertical="center"/>
      <protection locked="0"/>
    </xf>
    <xf numFmtId="0" fontId="17" fillId="1" borderId="71" xfId="0" applyFont="1" applyFill="1" applyBorder="1" applyAlignment="1" applyProtection="1">
      <alignment horizontal="center" vertical="center"/>
      <protection locked="0"/>
    </xf>
    <xf numFmtId="0" fontId="17" fillId="1" borderId="7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center" vertical="center"/>
      <protection/>
    </xf>
    <xf numFmtId="0" fontId="9" fillId="0" borderId="75" xfId="0" applyFont="1" applyBorder="1" applyAlignment="1" applyProtection="1">
      <alignment horizontal="center" vertical="center" wrapText="1"/>
      <protection/>
    </xf>
    <xf numFmtId="0" fontId="9" fillId="0" borderId="76" xfId="0" applyFont="1" applyBorder="1" applyAlignment="1" applyProtection="1">
      <alignment horizontal="center" vertical="center" wrapText="1"/>
      <protection/>
    </xf>
    <xf numFmtId="0" fontId="9" fillId="0" borderId="77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7" fillId="0" borderId="66" xfId="0" applyFont="1" applyBorder="1" applyAlignment="1" applyProtection="1">
      <alignment horizontal="center" vertical="center"/>
      <protection/>
    </xf>
    <xf numFmtId="0" fontId="7" fillId="0" borderId="78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/>
      <protection/>
    </xf>
    <xf numFmtId="0" fontId="0" fillId="0" borderId="47" xfId="0" applyBorder="1" applyAlignment="1" applyProtection="1">
      <alignment vertical="center"/>
      <protection/>
    </xf>
    <xf numFmtId="0" fontId="19" fillId="0" borderId="50" xfId="0" applyFont="1" applyBorder="1" applyAlignment="1" applyProtection="1">
      <alignment horizontal="center" vertical="center"/>
      <protection locked="0"/>
    </xf>
    <xf numFmtId="0" fontId="19" fillId="0" borderId="51" xfId="0" applyFont="1" applyBorder="1" applyAlignment="1" applyProtection="1">
      <alignment horizontal="center" vertical="center"/>
      <protection locked="0"/>
    </xf>
    <xf numFmtId="0" fontId="19" fillId="0" borderId="52" xfId="0" applyFont="1" applyBorder="1" applyAlignment="1" applyProtection="1">
      <alignment horizontal="center" vertical="center"/>
      <protection locked="0"/>
    </xf>
    <xf numFmtId="0" fontId="19" fillId="0" borderId="79" xfId="0" applyFont="1" applyBorder="1" applyAlignment="1" applyProtection="1">
      <alignment horizontal="center" vertical="center"/>
      <protection locked="0"/>
    </xf>
    <xf numFmtId="0" fontId="19" fillId="0" borderId="50" xfId="0" applyFont="1" applyBorder="1" applyAlignment="1" applyProtection="1">
      <alignment vertical="center"/>
      <protection locked="0"/>
    </xf>
    <xf numFmtId="0" fontId="19" fillId="0" borderId="51" xfId="0" applyFont="1" applyBorder="1" applyAlignment="1" applyProtection="1">
      <alignment vertical="center"/>
      <protection locked="0"/>
    </xf>
    <xf numFmtId="0" fontId="19" fillId="0" borderId="52" xfId="0" applyFont="1" applyBorder="1" applyAlignment="1" applyProtection="1">
      <alignment vertical="center"/>
      <protection locked="0"/>
    </xf>
    <xf numFmtId="0" fontId="17" fillId="0" borderId="26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vertical="center"/>
      <protection/>
    </xf>
    <xf numFmtId="0" fontId="0" fillId="0" borderId="80" xfId="0" applyBorder="1" applyAlignment="1" applyProtection="1">
      <alignment vertical="center"/>
      <protection/>
    </xf>
    <xf numFmtId="0" fontId="7" fillId="0" borderId="81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52" xfId="0" applyFont="1" applyBorder="1" applyAlignment="1" applyProtection="1">
      <alignment horizontal="center" vertical="center"/>
      <protection/>
    </xf>
    <xf numFmtId="49" fontId="17" fillId="1" borderId="50" xfId="0" applyNumberFormat="1" applyFont="1" applyFill="1" applyBorder="1" applyAlignment="1" applyProtection="1">
      <alignment vertical="center"/>
      <protection locked="0"/>
    </xf>
    <xf numFmtId="49" fontId="17" fillId="1" borderId="51" xfId="0" applyNumberFormat="1" applyFont="1" applyFill="1" applyBorder="1" applyAlignment="1" applyProtection="1">
      <alignment vertical="center"/>
      <protection locked="0"/>
    </xf>
    <xf numFmtId="49" fontId="17" fillId="1" borderId="48" xfId="0" applyNumberFormat="1" applyFont="1" applyFill="1" applyBorder="1" applyAlignment="1" applyProtection="1">
      <alignment vertical="center"/>
      <protection locked="0"/>
    </xf>
    <xf numFmtId="0" fontId="19" fillId="0" borderId="33" xfId="0" applyFont="1" applyBorder="1" applyAlignment="1" applyProtection="1">
      <alignment horizontal="center" vertical="center"/>
      <protection locked="0"/>
    </xf>
    <xf numFmtId="49" fontId="17" fillId="1" borderId="31" xfId="0" applyNumberFormat="1" applyFont="1" applyFill="1" applyBorder="1" applyAlignment="1" applyProtection="1">
      <alignment vertical="center"/>
      <protection locked="0"/>
    </xf>
    <xf numFmtId="49" fontId="17" fillId="1" borderId="14" xfId="0" applyNumberFormat="1" applyFont="1" applyFill="1" applyBorder="1" applyAlignment="1" applyProtection="1">
      <alignment vertical="center"/>
      <protection locked="0"/>
    </xf>
    <xf numFmtId="49" fontId="17" fillId="1" borderId="62" xfId="0" applyNumberFormat="1" applyFont="1" applyFill="1" applyBorder="1" applyAlignment="1" applyProtection="1">
      <alignment vertical="center"/>
      <protection locked="0"/>
    </xf>
    <xf numFmtId="0" fontId="4" fillId="0" borderId="68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80" xfId="0" applyFont="1" applyBorder="1" applyAlignment="1" applyProtection="1">
      <alignment horizontal="center" vertical="center"/>
      <protection/>
    </xf>
    <xf numFmtId="0" fontId="7" fillId="0" borderId="68" xfId="0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 applyProtection="1">
      <alignment horizontal="center" vertical="center"/>
      <protection locked="0"/>
    </xf>
    <xf numFmtId="0" fontId="17" fillId="1" borderId="82" xfId="0" applyFont="1" applyFill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9" fillId="0" borderId="31" xfId="0" applyNumberFormat="1" applyFont="1" applyBorder="1" applyAlignment="1" applyProtection="1">
      <alignment vertical="center"/>
      <protection locked="0"/>
    </xf>
    <xf numFmtId="0" fontId="19" fillId="0" borderId="14" xfId="0" applyNumberFormat="1" applyFont="1" applyBorder="1" applyAlignment="1" applyProtection="1">
      <alignment vertical="center"/>
      <protection locked="0"/>
    </xf>
    <xf numFmtId="0" fontId="19" fillId="0" borderId="62" xfId="0" applyNumberFormat="1" applyFont="1" applyBorder="1" applyAlignment="1" applyProtection="1">
      <alignment vertical="center"/>
      <protection locked="0"/>
    </xf>
    <xf numFmtId="0" fontId="17" fillId="1" borderId="53" xfId="0" applyFont="1" applyFill="1" applyBorder="1" applyAlignment="1" applyProtection="1">
      <alignment horizontal="center" vertical="center"/>
      <protection locked="0"/>
    </xf>
    <xf numFmtId="49" fontId="19" fillId="0" borderId="36" xfId="0" applyNumberFormat="1" applyFont="1" applyBorder="1" applyAlignment="1" applyProtection="1">
      <alignment vertical="center"/>
      <protection locked="0"/>
    </xf>
    <xf numFmtId="49" fontId="19" fillId="0" borderId="34" xfId="0" applyNumberFormat="1" applyFont="1" applyBorder="1" applyAlignment="1" applyProtection="1">
      <alignment vertical="center"/>
      <protection locked="0"/>
    </xf>
    <xf numFmtId="49" fontId="19" fillId="0" borderId="35" xfId="0" applyNumberFormat="1" applyFont="1" applyBorder="1" applyAlignment="1" applyProtection="1">
      <alignment vertical="center"/>
      <protection locked="0"/>
    </xf>
    <xf numFmtId="49" fontId="13" fillId="0" borderId="50" xfId="0" applyNumberFormat="1" applyFont="1" applyBorder="1" applyAlignment="1" applyProtection="1">
      <alignment vertical="center"/>
      <protection locked="0"/>
    </xf>
    <xf numFmtId="49" fontId="13" fillId="0" borderId="51" xfId="0" applyNumberFormat="1" applyFont="1" applyBorder="1" applyAlignment="1" applyProtection="1">
      <alignment vertical="center"/>
      <protection locked="0"/>
    </xf>
    <xf numFmtId="49" fontId="13" fillId="0" borderId="52" xfId="0" applyNumberFormat="1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32" xfId="0" applyFont="1" applyBorder="1" applyAlignment="1" applyProtection="1">
      <alignment horizontal="center" vertical="center" wrapText="1"/>
      <protection/>
    </xf>
    <xf numFmtId="0" fontId="12" fillId="1" borderId="14" xfId="0" applyFont="1" applyFill="1" applyBorder="1" applyAlignment="1" applyProtection="1">
      <alignment vertical="center"/>
      <protection locked="0"/>
    </xf>
    <xf numFmtId="0" fontId="12" fillId="1" borderId="39" xfId="0" applyFont="1" applyFill="1" applyBorder="1" applyAlignment="1" applyProtection="1">
      <alignment vertical="center"/>
      <protection locked="0"/>
    </xf>
    <xf numFmtId="49" fontId="17" fillId="0" borderId="37" xfId="0" applyNumberFormat="1" applyFont="1" applyBorder="1" applyAlignment="1" applyProtection="1">
      <alignment vertical="center"/>
      <protection locked="0"/>
    </xf>
    <xf numFmtId="49" fontId="19" fillId="0" borderId="61" xfId="0" applyNumberFormat="1" applyFont="1" applyBorder="1" applyAlignment="1" applyProtection="1">
      <alignment vertical="center"/>
      <protection locked="0"/>
    </xf>
    <xf numFmtId="49" fontId="19" fillId="0" borderId="14" xfId="0" applyNumberFormat="1" applyFont="1" applyBorder="1" applyAlignment="1" applyProtection="1">
      <alignment vertical="center"/>
      <protection locked="0"/>
    </xf>
    <xf numFmtId="49" fontId="19" fillId="0" borderId="62" xfId="0" applyNumberFormat="1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4" fillId="1" borderId="83" xfId="0" applyFont="1" applyFill="1" applyBorder="1" applyAlignment="1" applyProtection="1">
      <alignment horizontal="center" vertical="center"/>
      <protection/>
    </xf>
    <xf numFmtId="0" fontId="4" fillId="1" borderId="73" xfId="0" applyFont="1" applyFill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center" vertical="center"/>
      <protection locked="0"/>
    </xf>
    <xf numFmtId="49" fontId="4" fillId="0" borderId="34" xfId="0" applyNumberFormat="1" applyFont="1" applyBorder="1" applyAlignment="1" applyProtection="1">
      <alignment horizontal="center" vertical="center"/>
      <protection locked="0"/>
    </xf>
    <xf numFmtId="49" fontId="4" fillId="0" borderId="37" xfId="0" applyNumberFormat="1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 shrinkToFit="1"/>
      <protection locked="0"/>
    </xf>
    <xf numFmtId="0" fontId="19" fillId="0" borderId="71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41" xfId="0" applyFont="1" applyBorder="1" applyAlignment="1" applyProtection="1">
      <alignment horizontal="center" vertical="center"/>
      <protection/>
    </xf>
    <xf numFmtId="0" fontId="17" fillId="0" borderId="36" xfId="0" applyFont="1" applyBorder="1" applyAlignment="1" applyProtection="1">
      <alignment horizontal="center" vertical="center"/>
      <protection locked="0"/>
    </xf>
    <xf numFmtId="0" fontId="6" fillId="1" borderId="18" xfId="0" applyFont="1" applyFill="1" applyBorder="1" applyAlignment="1" applyProtection="1">
      <alignment horizontal="center" vertical="center"/>
      <protection locked="0"/>
    </xf>
    <xf numFmtId="0" fontId="6" fillId="1" borderId="0" xfId="0" applyFont="1" applyFill="1" applyBorder="1" applyAlignment="1" applyProtection="1">
      <alignment horizontal="center" vertical="center"/>
      <protection locked="0"/>
    </xf>
    <xf numFmtId="0" fontId="6" fillId="1" borderId="22" xfId="0" applyFont="1" applyFill="1" applyBorder="1" applyAlignment="1" applyProtection="1">
      <alignment horizontal="center" vertical="center"/>
      <protection locked="0"/>
    </xf>
    <xf numFmtId="0" fontId="6" fillId="1" borderId="11" xfId="0" applyFont="1" applyFill="1" applyBorder="1" applyAlignment="1" applyProtection="1">
      <alignment horizontal="center" vertical="center"/>
      <protection locked="0"/>
    </xf>
    <xf numFmtId="0" fontId="6" fillId="1" borderId="10" xfId="0" applyFont="1" applyFill="1" applyBorder="1" applyAlignment="1" applyProtection="1">
      <alignment horizontal="center" vertical="center"/>
      <protection locked="0"/>
    </xf>
    <xf numFmtId="0" fontId="6" fillId="1" borderId="26" xfId="0" applyFont="1" applyFill="1" applyBorder="1" applyAlignment="1" applyProtection="1">
      <alignment horizontal="center" vertical="center"/>
      <protection locked="0"/>
    </xf>
    <xf numFmtId="0" fontId="6" fillId="1" borderId="13" xfId="0" applyFont="1" applyFill="1" applyBorder="1" applyAlignment="1" applyProtection="1">
      <alignment horizontal="center" vertical="center"/>
      <protection/>
    </xf>
    <xf numFmtId="0" fontId="6" fillId="1" borderId="14" xfId="0" applyFont="1" applyFill="1" applyBorder="1" applyAlignment="1" applyProtection="1">
      <alignment horizontal="center" vertical="center"/>
      <protection/>
    </xf>
    <xf numFmtId="0" fontId="6" fillId="1" borderId="39" xfId="0" applyFont="1" applyFill="1" applyBorder="1" applyAlignment="1" applyProtection="1">
      <alignment horizontal="center" vertical="center"/>
      <protection/>
    </xf>
    <xf numFmtId="0" fontId="19" fillId="1" borderId="31" xfId="0" applyFont="1" applyFill="1" applyBorder="1" applyAlignment="1" applyProtection="1">
      <alignment vertical="center"/>
      <protection locked="0"/>
    </xf>
    <xf numFmtId="0" fontId="19" fillId="1" borderId="14" xfId="0" applyFont="1" applyFill="1" applyBorder="1" applyAlignment="1" applyProtection="1">
      <alignment vertical="center"/>
      <protection locked="0"/>
    </xf>
    <xf numFmtId="0" fontId="19" fillId="1" borderId="39" xfId="0" applyFont="1" applyFill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0" borderId="13" xfId="0" applyFont="1" applyBorder="1" applyAlignment="1" applyProtection="1">
      <alignment horizontal="center" vertical="center"/>
      <protection/>
    </xf>
    <xf numFmtId="49" fontId="12" fillId="0" borderId="36" xfId="0" applyNumberFormat="1" applyFont="1" applyBorder="1" applyAlignment="1" applyProtection="1">
      <alignment horizontal="center" vertical="center"/>
      <protection locked="0"/>
    </xf>
    <xf numFmtId="49" fontId="12" fillId="0" borderId="34" xfId="0" applyNumberFormat="1" applyFont="1" applyBorder="1" applyAlignment="1" applyProtection="1">
      <alignment horizontal="center" vertical="center"/>
      <protection locked="0"/>
    </xf>
    <xf numFmtId="49" fontId="12" fillId="0" borderId="37" xfId="0" applyNumberFormat="1" applyFont="1" applyBorder="1" applyAlignment="1" applyProtection="1">
      <alignment horizontal="center" vertical="center"/>
      <protection locked="0"/>
    </xf>
    <xf numFmtId="49" fontId="18" fillId="0" borderId="36" xfId="0" applyNumberFormat="1" applyFont="1" applyBorder="1" applyAlignment="1" applyProtection="1">
      <alignment vertical="center"/>
      <protection locked="0"/>
    </xf>
    <xf numFmtId="49" fontId="18" fillId="0" borderId="34" xfId="0" applyNumberFormat="1" applyFont="1" applyBorder="1" applyAlignment="1" applyProtection="1">
      <alignment vertical="center"/>
      <protection locked="0"/>
    </xf>
    <xf numFmtId="49" fontId="18" fillId="0" borderId="37" xfId="0" applyNumberFormat="1" applyFont="1" applyBorder="1" applyAlignment="1" applyProtection="1">
      <alignment vertical="center"/>
      <protection locked="0"/>
    </xf>
    <xf numFmtId="0" fontId="18" fillId="0" borderId="36" xfId="0" applyFont="1" applyBorder="1" applyAlignment="1" applyProtection="1">
      <alignment horizontal="center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1" borderId="53" xfId="0" applyFont="1" applyFill="1" applyBorder="1" applyAlignment="1" applyProtection="1">
      <alignment horizontal="center" vertical="center"/>
      <protection locked="0"/>
    </xf>
    <xf numFmtId="0" fontId="18" fillId="1" borderId="61" xfId="0" applyFont="1" applyFill="1" applyBorder="1" applyAlignment="1" applyProtection="1">
      <alignment horizontal="center" vertical="center"/>
      <protection locked="0"/>
    </xf>
    <xf numFmtId="49" fontId="18" fillId="1" borderId="31" xfId="0" applyNumberFormat="1" applyFont="1" applyFill="1" applyBorder="1" applyAlignment="1" applyProtection="1">
      <alignment vertical="center"/>
      <protection locked="0"/>
    </xf>
    <xf numFmtId="49" fontId="18" fillId="1" borderId="14" xfId="0" applyNumberFormat="1" applyFont="1" applyFill="1" applyBorder="1" applyAlignment="1" applyProtection="1">
      <alignment vertical="center"/>
      <protection locked="0"/>
    </xf>
    <xf numFmtId="49" fontId="18" fillId="1" borderId="62" xfId="0" applyNumberFormat="1" applyFont="1" applyFill="1" applyBorder="1" applyAlignment="1" applyProtection="1">
      <alignment vertical="center"/>
      <protection locked="0"/>
    </xf>
    <xf numFmtId="0" fontId="19" fillId="0" borderId="36" xfId="0" applyFont="1" applyBorder="1" applyAlignment="1" applyProtection="1">
      <alignment vertical="center"/>
      <protection locked="0"/>
    </xf>
    <xf numFmtId="0" fontId="19" fillId="0" borderId="34" xfId="0" applyFont="1" applyBorder="1" applyAlignment="1" applyProtection="1">
      <alignment vertical="center"/>
      <protection locked="0"/>
    </xf>
    <xf numFmtId="0" fontId="19" fillId="0" borderId="37" xfId="0" applyFont="1" applyBorder="1" applyAlignment="1" applyProtection="1">
      <alignment vertical="center"/>
      <protection locked="0"/>
    </xf>
    <xf numFmtId="0" fontId="17" fillId="0" borderId="33" xfId="0" applyFont="1" applyBorder="1" applyAlignment="1" applyProtection="1" quotePrefix="1">
      <alignment horizontal="center" vertical="center"/>
      <protection locked="0"/>
    </xf>
    <xf numFmtId="0" fontId="13" fillId="1" borderId="53" xfId="0" applyFont="1" applyFill="1" applyBorder="1" applyAlignment="1" applyProtection="1">
      <alignment horizontal="center" vertical="center"/>
      <protection locked="0"/>
    </xf>
    <xf numFmtId="0" fontId="13" fillId="1" borderId="84" xfId="0" applyFont="1" applyFill="1" applyBorder="1" applyAlignment="1" applyProtection="1">
      <alignment horizontal="center" vertical="center"/>
      <protection locked="0"/>
    </xf>
    <xf numFmtId="49" fontId="20" fillId="1" borderId="31" xfId="0" applyNumberFormat="1" applyFont="1" applyFill="1" applyBorder="1" applyAlignment="1" applyProtection="1">
      <alignment vertical="center"/>
      <protection locked="0"/>
    </xf>
    <xf numFmtId="49" fontId="20" fillId="1" borderId="14" xfId="0" applyNumberFormat="1" applyFont="1" applyFill="1" applyBorder="1" applyAlignment="1" applyProtection="1">
      <alignment vertical="center"/>
      <protection locked="0"/>
    </xf>
    <xf numFmtId="49" fontId="20" fillId="1" borderId="62" xfId="0" applyNumberFormat="1" applyFont="1" applyFill="1" applyBorder="1" applyAlignment="1" applyProtection="1">
      <alignment vertical="center"/>
      <protection locked="0"/>
    </xf>
    <xf numFmtId="0" fontId="7" fillId="0" borderId="15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right" vertical="center"/>
      <protection/>
    </xf>
    <xf numFmtId="0" fontId="18" fillId="1" borderId="70" xfId="0" applyFont="1" applyFill="1" applyBorder="1" applyAlignment="1" applyProtection="1">
      <alignment horizontal="center" vertical="center"/>
      <protection locked="0"/>
    </xf>
    <xf numFmtId="0" fontId="18" fillId="1" borderId="15" xfId="0" applyFont="1" applyFill="1" applyBorder="1" applyAlignment="1" applyProtection="1">
      <alignment horizontal="center" vertical="center"/>
      <protection locked="0"/>
    </xf>
    <xf numFmtId="0" fontId="18" fillId="1" borderId="69" xfId="0" applyFont="1" applyFill="1" applyBorder="1" applyAlignment="1" applyProtection="1">
      <alignment horizontal="center" vertical="center"/>
      <protection locked="0"/>
    </xf>
    <xf numFmtId="0" fontId="18" fillId="1" borderId="71" xfId="0" applyFont="1" applyFill="1" applyBorder="1" applyAlignment="1" applyProtection="1">
      <alignment horizontal="center" vertical="center"/>
      <protection locked="0"/>
    </xf>
    <xf numFmtId="0" fontId="18" fillId="1" borderId="10" xfId="0" applyFont="1" applyFill="1" applyBorder="1" applyAlignment="1" applyProtection="1">
      <alignment horizontal="center" vertical="center"/>
      <protection locked="0"/>
    </xf>
    <xf numFmtId="0" fontId="18" fillId="1" borderId="72" xfId="0" applyFont="1" applyFill="1" applyBorder="1" applyAlignment="1" applyProtection="1">
      <alignment horizontal="center" vertical="center"/>
      <protection locked="0"/>
    </xf>
    <xf numFmtId="49" fontId="18" fillId="1" borderId="68" xfId="0" applyNumberFormat="1" applyFont="1" applyFill="1" applyBorder="1" applyAlignment="1" applyProtection="1">
      <alignment vertical="center"/>
      <protection locked="0"/>
    </xf>
    <xf numFmtId="49" fontId="18" fillId="1" borderId="15" xfId="0" applyNumberFormat="1" applyFont="1" applyFill="1" applyBorder="1" applyAlignment="1" applyProtection="1">
      <alignment vertical="center"/>
      <protection locked="0"/>
    </xf>
    <xf numFmtId="49" fontId="18" fillId="1" borderId="69" xfId="0" applyNumberFormat="1" applyFont="1" applyFill="1" applyBorder="1" applyAlignment="1" applyProtection="1">
      <alignment vertical="center"/>
      <protection locked="0"/>
    </xf>
    <xf numFmtId="49" fontId="18" fillId="1" borderId="46" xfId="0" applyNumberFormat="1" applyFont="1" applyFill="1" applyBorder="1" applyAlignment="1" applyProtection="1">
      <alignment vertical="center"/>
      <protection locked="0"/>
    </xf>
    <xf numFmtId="49" fontId="18" fillId="1" borderId="10" xfId="0" applyNumberFormat="1" applyFont="1" applyFill="1" applyBorder="1" applyAlignment="1" applyProtection="1">
      <alignment vertical="center"/>
      <protection locked="0"/>
    </xf>
    <xf numFmtId="49" fontId="18" fillId="1" borderId="65" xfId="0" applyNumberFormat="1" applyFont="1" applyFill="1" applyBorder="1" applyAlignment="1" applyProtection="1">
      <alignment vertical="center"/>
      <protection locked="0"/>
    </xf>
    <xf numFmtId="0" fontId="20" fillId="0" borderId="61" xfId="0" applyFont="1" applyBorder="1" applyAlignment="1" applyProtection="1">
      <alignment horizontal="center" vertical="center"/>
      <protection locked="0"/>
    </xf>
    <xf numFmtId="0" fontId="20" fillId="0" borderId="14" xfId="0" applyFont="1" applyBorder="1" applyAlignment="1" applyProtection="1">
      <alignment horizontal="center" vertical="center"/>
      <protection locked="0"/>
    </xf>
    <xf numFmtId="0" fontId="20" fillId="0" borderId="39" xfId="0" applyFont="1" applyBorder="1" applyAlignment="1" applyProtection="1">
      <alignment horizontal="center" vertical="center"/>
      <protection locked="0"/>
    </xf>
    <xf numFmtId="49" fontId="20" fillId="0" borderId="31" xfId="0" applyNumberFormat="1" applyFont="1" applyBorder="1" applyAlignment="1" applyProtection="1">
      <alignment vertical="center"/>
      <protection locked="0"/>
    </xf>
    <xf numFmtId="49" fontId="20" fillId="0" borderId="14" xfId="0" applyNumberFormat="1" applyFont="1" applyBorder="1" applyAlignment="1" applyProtection="1">
      <alignment vertical="center"/>
      <protection locked="0"/>
    </xf>
    <xf numFmtId="49" fontId="20" fillId="0" borderId="62" xfId="0" applyNumberFormat="1" applyFont="1" applyBorder="1" applyAlignment="1" applyProtection="1">
      <alignment vertical="center"/>
      <protection locked="0"/>
    </xf>
    <xf numFmtId="0" fontId="18" fillId="1" borderId="30" xfId="0" applyFont="1" applyFill="1" applyBorder="1" applyAlignment="1" applyProtection="1">
      <alignment horizontal="center" vertical="center"/>
      <protection locked="0"/>
    </xf>
    <xf numFmtId="0" fontId="18" fillId="1" borderId="38" xfId="0" applyFont="1" applyFill="1" applyBorder="1" applyAlignment="1" applyProtection="1">
      <alignment horizontal="center" vertical="center"/>
      <protection locked="0"/>
    </xf>
    <xf numFmtId="0" fontId="20" fillId="0" borderId="62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20" fillId="1" borderId="44" xfId="0" applyFont="1" applyFill="1" applyBorder="1" applyAlignment="1" applyProtection="1">
      <alignment horizontal="center" vertical="center"/>
      <protection locked="0"/>
    </xf>
    <xf numFmtId="0" fontId="20" fillId="1" borderId="45" xfId="0" applyFont="1" applyFill="1" applyBorder="1" applyAlignment="1" applyProtection="1">
      <alignment horizontal="center" vertical="center"/>
      <protection locked="0"/>
    </xf>
    <xf numFmtId="0" fontId="18" fillId="1" borderId="46" xfId="0" applyFont="1" applyFill="1" applyBorder="1" applyAlignment="1" applyProtection="1">
      <alignment horizontal="center" vertical="center"/>
      <protection locked="0"/>
    </xf>
    <xf numFmtId="49" fontId="20" fillId="1" borderId="50" xfId="0" applyNumberFormat="1" applyFont="1" applyFill="1" applyBorder="1" applyAlignment="1" applyProtection="1">
      <alignment vertical="center"/>
      <protection locked="0"/>
    </xf>
    <xf numFmtId="49" fontId="20" fillId="1" borderId="51" xfId="0" applyNumberFormat="1" applyFont="1" applyFill="1" applyBorder="1" applyAlignment="1" applyProtection="1">
      <alignment vertical="center"/>
      <protection locked="0"/>
    </xf>
    <xf numFmtId="49" fontId="20" fillId="1" borderId="48" xfId="0" applyNumberFormat="1" applyFont="1" applyFill="1" applyBorder="1" applyAlignment="1" applyProtection="1">
      <alignment vertical="center"/>
      <protection locked="0"/>
    </xf>
    <xf numFmtId="0" fontId="20" fillId="1" borderId="82" xfId="0" applyFont="1" applyFill="1" applyBorder="1" applyAlignment="1" applyProtection="1">
      <alignment horizontal="center" vertical="center"/>
      <protection locked="0"/>
    </xf>
    <xf numFmtId="0" fontId="20" fillId="1" borderId="48" xfId="0" applyFont="1" applyFill="1" applyBorder="1" applyAlignment="1" applyProtection="1">
      <alignment horizontal="center" vertical="center"/>
      <protection locked="0"/>
    </xf>
    <xf numFmtId="0" fontId="20" fillId="0" borderId="46" xfId="0" applyFont="1" applyBorder="1" applyAlignment="1" applyProtection="1">
      <alignment horizontal="center" vertic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47" xfId="0" applyFont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  <protection locked="0"/>
    </xf>
    <xf numFmtId="0" fontId="18" fillId="1" borderId="40" xfId="0" applyFont="1" applyFill="1" applyBorder="1" applyAlignment="1" applyProtection="1">
      <alignment horizontal="center" vertical="center"/>
      <protection locked="0"/>
    </xf>
    <xf numFmtId="0" fontId="18" fillId="1" borderId="49" xfId="0" applyFont="1" applyFill="1" applyBorder="1" applyAlignment="1" applyProtection="1">
      <alignment horizontal="center" vertical="center"/>
      <protection locked="0"/>
    </xf>
    <xf numFmtId="0" fontId="18" fillId="1" borderId="35" xfId="0" applyFont="1" applyFill="1" applyBorder="1" applyAlignment="1" applyProtection="1">
      <alignment horizontal="center" vertical="center"/>
      <protection locked="0"/>
    </xf>
    <xf numFmtId="0" fontId="18" fillId="1" borderId="34" xfId="0" applyFont="1" applyFill="1" applyBorder="1" applyAlignment="1" applyProtection="1">
      <alignment horizontal="center" vertical="center"/>
      <protection locked="0"/>
    </xf>
    <xf numFmtId="0" fontId="18" fillId="1" borderId="41" xfId="0" applyFont="1" applyFill="1" applyBorder="1" applyAlignment="1" applyProtection="1">
      <alignment horizontal="center" vertical="center"/>
      <protection locked="0"/>
    </xf>
    <xf numFmtId="0" fontId="15" fillId="1" borderId="40" xfId="0" applyFont="1" applyFill="1" applyBorder="1" applyAlignment="1" applyProtection="1">
      <alignment horizontal="center" vertical="center"/>
      <protection locked="0"/>
    </xf>
    <xf numFmtId="49" fontId="20" fillId="1" borderId="36" xfId="0" applyNumberFormat="1" applyFont="1" applyFill="1" applyBorder="1" applyAlignment="1" applyProtection="1">
      <alignment vertical="center"/>
      <protection locked="0"/>
    </xf>
    <xf numFmtId="49" fontId="20" fillId="1" borderId="34" xfId="0" applyNumberFormat="1" applyFont="1" applyFill="1" applyBorder="1" applyAlignment="1" applyProtection="1">
      <alignment vertical="center"/>
      <protection locked="0"/>
    </xf>
    <xf numFmtId="49" fontId="20" fillId="1" borderId="35" xfId="0" applyNumberFormat="1" applyFont="1" applyFill="1" applyBorder="1" applyAlignment="1" applyProtection="1">
      <alignment vertical="center"/>
      <protection locked="0"/>
    </xf>
    <xf numFmtId="49" fontId="20" fillId="0" borderId="36" xfId="0" applyNumberFormat="1" applyFont="1" applyBorder="1" applyAlignment="1" applyProtection="1">
      <alignment vertical="center"/>
      <protection locked="0"/>
    </xf>
    <xf numFmtId="49" fontId="20" fillId="0" borderId="34" xfId="0" applyNumberFormat="1" applyFont="1" applyBorder="1" applyAlignment="1" applyProtection="1">
      <alignment vertical="center"/>
      <protection locked="0"/>
    </xf>
    <xf numFmtId="49" fontId="20" fillId="0" borderId="35" xfId="0" applyNumberFormat="1" applyFont="1" applyBorder="1" applyAlignment="1" applyProtection="1">
      <alignment vertical="center"/>
      <protection locked="0"/>
    </xf>
    <xf numFmtId="0" fontId="20" fillId="0" borderId="36" xfId="0" applyFont="1" applyBorder="1" applyAlignment="1" applyProtection="1">
      <alignment vertical="center"/>
      <protection locked="0"/>
    </xf>
    <xf numFmtId="0" fontId="20" fillId="0" borderId="34" xfId="0" applyFont="1" applyBorder="1" applyAlignment="1" applyProtection="1">
      <alignment vertical="center"/>
      <protection locked="0"/>
    </xf>
    <xf numFmtId="0" fontId="20" fillId="0" borderId="35" xfId="0" applyFont="1" applyBorder="1" applyAlignment="1" applyProtection="1">
      <alignment vertical="center"/>
      <protection locked="0"/>
    </xf>
    <xf numFmtId="0" fontId="7" fillId="1" borderId="13" xfId="0" applyFont="1" applyFill="1" applyBorder="1" applyAlignment="1" applyProtection="1">
      <alignment horizontal="center" vertical="center"/>
      <protection/>
    </xf>
    <xf numFmtId="0" fontId="7" fillId="1" borderId="14" xfId="0" applyFont="1" applyFill="1" applyBorder="1" applyAlignment="1" applyProtection="1">
      <alignment horizontal="center" vertical="center"/>
      <protection/>
    </xf>
    <xf numFmtId="0" fontId="7" fillId="1" borderId="39" xfId="0" applyFont="1" applyFill="1" applyBorder="1" applyAlignment="1" applyProtection="1">
      <alignment horizontal="center" vertical="center"/>
      <protection/>
    </xf>
    <xf numFmtId="0" fontId="4" fillId="1" borderId="56" xfId="0" applyFont="1" applyFill="1" applyBorder="1" applyAlignment="1" applyProtection="1">
      <alignment horizontal="center" vertical="center"/>
      <protection locked="0"/>
    </xf>
    <xf numFmtId="0" fontId="4" fillId="1" borderId="53" xfId="0" applyFont="1" applyFill="1" applyBorder="1" applyAlignment="1" applyProtection="1">
      <alignment horizontal="center" vertical="center"/>
      <protection locked="0"/>
    </xf>
    <xf numFmtId="0" fontId="4" fillId="1" borderId="54" xfId="0" applyFont="1" applyFill="1" applyBorder="1" applyAlignment="1" applyProtection="1">
      <alignment horizontal="center" vertical="center"/>
      <protection locked="0"/>
    </xf>
    <xf numFmtId="0" fontId="8" fillId="1" borderId="65" xfId="0" applyFont="1" applyFill="1" applyBorder="1" applyAlignment="1" applyProtection="1">
      <alignment horizontal="distributed" vertical="justify" wrapText="1"/>
      <protection locked="0"/>
    </xf>
    <xf numFmtId="0" fontId="8" fillId="1" borderId="30" xfId="0" applyFont="1" applyFill="1" applyBorder="1" applyAlignment="1" applyProtection="1">
      <alignment horizontal="distributed" vertical="justify" wrapText="1"/>
      <protection locked="0"/>
    </xf>
    <xf numFmtId="0" fontId="4" fillId="1" borderId="30" xfId="0" applyFont="1" applyFill="1" applyBorder="1" applyAlignment="1" applyProtection="1">
      <alignment horizontal="center" vertical="center"/>
      <protection locked="0"/>
    </xf>
    <xf numFmtId="0" fontId="8" fillId="1" borderId="58" xfId="0" applyFont="1" applyFill="1" applyBorder="1" applyAlignment="1" applyProtection="1">
      <alignment horizontal="distributed" vertical="justify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189</xdr:col>
      <xdr:colOff>38100</xdr:colOff>
      <xdr:row>5</xdr:row>
      <xdr:rowOff>114300</xdr:rowOff>
    </xdr:from>
    <xdr:to>
      <xdr:col>193</xdr:col>
      <xdr:colOff>0</xdr:colOff>
      <xdr:row>6</xdr:row>
      <xdr:rowOff>9525</xdr:rowOff>
    </xdr:to>
    <xdr:sp>
      <xdr:nvSpPr>
        <xdr:cNvPr id="1" name="Oval 1"/>
        <xdr:cNvSpPr>
          <a:spLocks/>
        </xdr:cNvSpPr>
      </xdr:nvSpPr>
      <xdr:spPr>
        <a:xfrm>
          <a:off x="9915525" y="1209675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10</xdr:row>
      <xdr:rowOff>9525</xdr:rowOff>
    </xdr:from>
    <xdr:to>
      <xdr:col>9</xdr:col>
      <xdr:colOff>28575</xdr:colOff>
      <xdr:row>10</xdr:row>
      <xdr:rowOff>85725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1247775" y="19907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19</a:t>
          </a:r>
        </a:p>
      </xdr:txBody>
    </xdr:sp>
    <xdr:clientData/>
  </xdr:twoCellAnchor>
  <xdr:twoCellAnchor>
    <xdr:from>
      <xdr:col>7</xdr:col>
      <xdr:colOff>28575</xdr:colOff>
      <xdr:row>11</xdr:row>
      <xdr:rowOff>9525</xdr:rowOff>
    </xdr:from>
    <xdr:to>
      <xdr:col>9</xdr:col>
      <xdr:colOff>28575</xdr:colOff>
      <xdr:row>11</xdr:row>
      <xdr:rowOff>85725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1257300" y="22383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59</a:t>
          </a:r>
        </a:p>
      </xdr:txBody>
    </xdr:sp>
    <xdr:clientData/>
  </xdr:twoCellAnchor>
  <xdr:twoCellAnchor>
    <xdr:from>
      <xdr:col>3</xdr:col>
      <xdr:colOff>19050</xdr:colOff>
      <xdr:row>5</xdr:row>
      <xdr:rowOff>9525</xdr:rowOff>
    </xdr:from>
    <xdr:to>
      <xdr:col>5</xdr:col>
      <xdr:colOff>19050</xdr:colOff>
      <xdr:row>5</xdr:row>
      <xdr:rowOff>95250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1057275" y="110490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14</a:t>
          </a:r>
        </a:p>
      </xdr:txBody>
    </xdr:sp>
    <xdr:clientData/>
  </xdr:twoCellAnchor>
  <xdr:twoCellAnchor>
    <xdr:from>
      <xdr:col>3</xdr:col>
      <xdr:colOff>19050</xdr:colOff>
      <xdr:row>2</xdr:row>
      <xdr:rowOff>9525</xdr:rowOff>
    </xdr:from>
    <xdr:to>
      <xdr:col>4</xdr:col>
      <xdr:colOff>38100</xdr:colOff>
      <xdr:row>2</xdr:row>
      <xdr:rowOff>85725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1057275" y="3048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1
</a:t>
          </a: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1
</a:t>
          </a: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1</a:t>
          </a:r>
        </a:p>
      </xdr:txBody>
    </xdr:sp>
    <xdr:clientData/>
  </xdr:twoCellAnchor>
  <xdr:twoCellAnchor>
    <xdr:from>
      <xdr:col>3</xdr:col>
      <xdr:colOff>28575</xdr:colOff>
      <xdr:row>3</xdr:row>
      <xdr:rowOff>9525</xdr:rowOff>
    </xdr:from>
    <xdr:to>
      <xdr:col>5</xdr:col>
      <xdr:colOff>0</xdr:colOff>
      <xdr:row>3</xdr:row>
      <xdr:rowOff>85725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1066800" y="5715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5</a:t>
          </a:r>
        </a:p>
      </xdr:txBody>
    </xdr:sp>
    <xdr:clientData/>
  </xdr:twoCellAnchor>
  <xdr:twoCellAnchor>
    <xdr:from>
      <xdr:col>3</xdr:col>
      <xdr:colOff>19050</xdr:colOff>
      <xdr:row>4</xdr:row>
      <xdr:rowOff>9525</xdr:rowOff>
    </xdr:from>
    <xdr:to>
      <xdr:col>5</xdr:col>
      <xdr:colOff>19050</xdr:colOff>
      <xdr:row>4</xdr:row>
      <xdr:rowOff>85725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1057275" y="8382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13</a:t>
          </a:r>
        </a:p>
      </xdr:txBody>
    </xdr:sp>
    <xdr:clientData/>
  </xdr:twoCellAnchor>
  <xdr:twoCellAnchor>
    <xdr:from>
      <xdr:col>17</xdr:col>
      <xdr:colOff>9525</xdr:colOff>
      <xdr:row>5</xdr:row>
      <xdr:rowOff>9525</xdr:rowOff>
    </xdr:from>
    <xdr:to>
      <xdr:col>20</xdr:col>
      <xdr:colOff>0</xdr:colOff>
      <xdr:row>5</xdr:row>
      <xdr:rowOff>85725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1714500" y="11049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17</a:t>
          </a:r>
        </a:p>
      </xdr:txBody>
    </xdr:sp>
    <xdr:clientData/>
  </xdr:twoCellAnchor>
  <xdr:twoCellAnchor>
    <xdr:from>
      <xdr:col>1</xdr:col>
      <xdr:colOff>28575</xdr:colOff>
      <xdr:row>10</xdr:row>
      <xdr:rowOff>19050</xdr:rowOff>
    </xdr:from>
    <xdr:to>
      <xdr:col>1</xdr:col>
      <xdr:colOff>142875</xdr:colOff>
      <xdr:row>10</xdr:row>
      <xdr:rowOff>95250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66700" y="20002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18</a:t>
          </a:r>
        </a:p>
      </xdr:txBody>
    </xdr:sp>
    <xdr:clientData/>
  </xdr:twoCellAnchor>
  <xdr:twoCellAnchor>
    <xdr:from>
      <xdr:col>163</xdr:col>
      <xdr:colOff>19050</xdr:colOff>
      <xdr:row>10</xdr:row>
      <xdr:rowOff>19050</xdr:rowOff>
    </xdr:from>
    <xdr:to>
      <xdr:col>166</xdr:col>
      <xdr:colOff>9525</xdr:colOff>
      <xdr:row>10</xdr:row>
      <xdr:rowOff>114300</xdr:rowOff>
    </xdr:to>
    <xdr:sp>
      <xdr:nvSpPr>
        <xdr:cNvPr id="10" name="Text Box 26"/>
        <xdr:cNvSpPr txBox="1">
          <a:spLocks noChangeArrowheads="1"/>
        </xdr:cNvSpPr>
      </xdr:nvSpPr>
      <xdr:spPr>
        <a:xfrm>
          <a:off x="8658225" y="200025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58</a:t>
          </a:r>
        </a:p>
      </xdr:txBody>
    </xdr:sp>
    <xdr:clientData/>
  </xdr:twoCellAnchor>
  <xdr:twoCellAnchor>
    <xdr:from>
      <xdr:col>154</xdr:col>
      <xdr:colOff>28575</xdr:colOff>
      <xdr:row>11</xdr:row>
      <xdr:rowOff>9525</xdr:rowOff>
    </xdr:from>
    <xdr:to>
      <xdr:col>156</xdr:col>
      <xdr:colOff>38100</xdr:colOff>
      <xdr:row>11</xdr:row>
      <xdr:rowOff>85725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8239125" y="22383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108</a:t>
          </a:r>
        </a:p>
      </xdr:txBody>
    </xdr:sp>
    <xdr:clientData/>
  </xdr:twoCellAnchor>
  <xdr:twoCellAnchor>
    <xdr:from>
      <xdr:col>1</xdr:col>
      <xdr:colOff>28575</xdr:colOff>
      <xdr:row>13</xdr:row>
      <xdr:rowOff>9525</xdr:rowOff>
    </xdr:from>
    <xdr:to>
      <xdr:col>1</xdr:col>
      <xdr:colOff>142875</xdr:colOff>
      <xdr:row>13</xdr:row>
      <xdr:rowOff>95250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266700" y="2647950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18</a:t>
          </a:r>
        </a:p>
      </xdr:txBody>
    </xdr:sp>
    <xdr:clientData/>
  </xdr:twoCellAnchor>
  <xdr:twoCellAnchor>
    <xdr:from>
      <xdr:col>7</xdr:col>
      <xdr:colOff>19050</xdr:colOff>
      <xdr:row>13</xdr:row>
      <xdr:rowOff>9525</xdr:rowOff>
    </xdr:from>
    <xdr:to>
      <xdr:col>9</xdr:col>
      <xdr:colOff>38100</xdr:colOff>
      <xdr:row>13</xdr:row>
      <xdr:rowOff>85725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1247775" y="26479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19</a:t>
          </a:r>
        </a:p>
      </xdr:txBody>
    </xdr:sp>
    <xdr:clientData/>
  </xdr:twoCellAnchor>
  <xdr:twoCellAnchor>
    <xdr:from>
      <xdr:col>7</xdr:col>
      <xdr:colOff>28575</xdr:colOff>
      <xdr:row>14</xdr:row>
      <xdr:rowOff>9525</xdr:rowOff>
    </xdr:from>
    <xdr:to>
      <xdr:col>10</xdr:col>
      <xdr:colOff>9525</xdr:colOff>
      <xdr:row>14</xdr:row>
      <xdr:rowOff>95250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1257300" y="290512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34</a:t>
          </a:r>
        </a:p>
      </xdr:txBody>
    </xdr:sp>
    <xdr:clientData/>
  </xdr:twoCellAnchor>
  <xdr:twoCellAnchor>
    <xdr:from>
      <xdr:col>65</xdr:col>
      <xdr:colOff>9525</xdr:colOff>
      <xdr:row>13</xdr:row>
      <xdr:rowOff>9525</xdr:rowOff>
    </xdr:from>
    <xdr:to>
      <xdr:col>67</xdr:col>
      <xdr:colOff>9525</xdr:colOff>
      <xdr:row>13</xdr:row>
      <xdr:rowOff>85725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3981450" y="26479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33</a:t>
          </a:r>
        </a:p>
      </xdr:txBody>
    </xdr:sp>
    <xdr:clientData/>
  </xdr:twoCellAnchor>
  <xdr:twoCellAnchor>
    <xdr:from>
      <xdr:col>65</xdr:col>
      <xdr:colOff>0</xdr:colOff>
      <xdr:row>14</xdr:row>
      <xdr:rowOff>19050</xdr:rowOff>
    </xdr:from>
    <xdr:to>
      <xdr:col>68</xdr:col>
      <xdr:colOff>0</xdr:colOff>
      <xdr:row>14</xdr:row>
      <xdr:rowOff>95250</xdr:rowOff>
    </xdr:to>
    <xdr:sp>
      <xdr:nvSpPr>
        <xdr:cNvPr id="16" name="Text Box 32"/>
        <xdr:cNvSpPr txBox="1">
          <a:spLocks noChangeArrowheads="1"/>
        </xdr:cNvSpPr>
      </xdr:nvSpPr>
      <xdr:spPr>
        <a:xfrm>
          <a:off x="3971925" y="29146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53</a:t>
          </a:r>
        </a:p>
      </xdr:txBody>
    </xdr:sp>
    <xdr:clientData/>
  </xdr:twoCellAnchor>
  <xdr:twoCellAnchor>
    <xdr:from>
      <xdr:col>83</xdr:col>
      <xdr:colOff>28575</xdr:colOff>
      <xdr:row>13</xdr:row>
      <xdr:rowOff>19050</xdr:rowOff>
    </xdr:from>
    <xdr:to>
      <xdr:col>85</xdr:col>
      <xdr:colOff>38100</xdr:colOff>
      <xdr:row>13</xdr:row>
      <xdr:rowOff>95250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4857750" y="26574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54</a:t>
          </a:r>
        </a:p>
      </xdr:txBody>
    </xdr:sp>
    <xdr:clientData/>
  </xdr:twoCellAnchor>
  <xdr:twoCellAnchor>
    <xdr:from>
      <xdr:col>107</xdr:col>
      <xdr:colOff>19050</xdr:colOff>
      <xdr:row>13</xdr:row>
      <xdr:rowOff>9525</xdr:rowOff>
    </xdr:from>
    <xdr:to>
      <xdr:col>109</xdr:col>
      <xdr:colOff>38100</xdr:colOff>
      <xdr:row>13</xdr:row>
      <xdr:rowOff>85725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5991225" y="26479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55</a:t>
          </a:r>
        </a:p>
      </xdr:txBody>
    </xdr:sp>
    <xdr:clientData/>
  </xdr:twoCellAnchor>
  <xdr:twoCellAnchor>
    <xdr:from>
      <xdr:col>83</xdr:col>
      <xdr:colOff>19050</xdr:colOff>
      <xdr:row>14</xdr:row>
      <xdr:rowOff>19050</xdr:rowOff>
    </xdr:from>
    <xdr:to>
      <xdr:col>85</xdr:col>
      <xdr:colOff>38100</xdr:colOff>
      <xdr:row>14</xdr:row>
      <xdr:rowOff>95250</xdr:rowOff>
    </xdr:to>
    <xdr:sp>
      <xdr:nvSpPr>
        <xdr:cNvPr id="19" name="Text Box 36"/>
        <xdr:cNvSpPr txBox="1">
          <a:spLocks noChangeArrowheads="1"/>
        </xdr:cNvSpPr>
      </xdr:nvSpPr>
      <xdr:spPr>
        <a:xfrm>
          <a:off x="4848225" y="29146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57</a:t>
          </a:r>
        </a:p>
      </xdr:txBody>
    </xdr:sp>
    <xdr:clientData/>
  </xdr:twoCellAnchor>
  <xdr:twoCellAnchor>
    <xdr:from>
      <xdr:col>95</xdr:col>
      <xdr:colOff>19050</xdr:colOff>
      <xdr:row>14</xdr:row>
      <xdr:rowOff>9525</xdr:rowOff>
    </xdr:from>
    <xdr:to>
      <xdr:col>97</xdr:col>
      <xdr:colOff>38100</xdr:colOff>
      <xdr:row>14</xdr:row>
      <xdr:rowOff>85725</xdr:rowOff>
    </xdr:to>
    <xdr:sp>
      <xdr:nvSpPr>
        <xdr:cNvPr id="20" name="Text Box 37"/>
        <xdr:cNvSpPr txBox="1">
          <a:spLocks noChangeArrowheads="1"/>
        </xdr:cNvSpPr>
      </xdr:nvSpPr>
      <xdr:spPr>
        <a:xfrm>
          <a:off x="5419725" y="29051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60</a:t>
          </a:r>
        </a:p>
      </xdr:txBody>
    </xdr:sp>
    <xdr:clientData/>
  </xdr:twoCellAnchor>
  <xdr:twoCellAnchor>
    <xdr:from>
      <xdr:col>131</xdr:col>
      <xdr:colOff>28575</xdr:colOff>
      <xdr:row>13</xdr:row>
      <xdr:rowOff>9525</xdr:rowOff>
    </xdr:from>
    <xdr:to>
      <xdr:col>134</xdr:col>
      <xdr:colOff>0</xdr:colOff>
      <xdr:row>13</xdr:row>
      <xdr:rowOff>85725</xdr:rowOff>
    </xdr:to>
    <xdr:sp>
      <xdr:nvSpPr>
        <xdr:cNvPr id="21" name="Text Box 38"/>
        <xdr:cNvSpPr txBox="1">
          <a:spLocks noChangeArrowheads="1"/>
        </xdr:cNvSpPr>
      </xdr:nvSpPr>
      <xdr:spPr>
        <a:xfrm>
          <a:off x="7143750" y="26479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63</a:t>
          </a:r>
        </a:p>
      </xdr:txBody>
    </xdr:sp>
    <xdr:clientData/>
  </xdr:twoCellAnchor>
  <xdr:twoCellAnchor>
    <xdr:from>
      <xdr:col>167</xdr:col>
      <xdr:colOff>28575</xdr:colOff>
      <xdr:row>13</xdr:row>
      <xdr:rowOff>19050</xdr:rowOff>
    </xdr:from>
    <xdr:to>
      <xdr:col>170</xdr:col>
      <xdr:colOff>0</xdr:colOff>
      <xdr:row>13</xdr:row>
      <xdr:rowOff>95250</xdr:rowOff>
    </xdr:to>
    <xdr:sp>
      <xdr:nvSpPr>
        <xdr:cNvPr id="22" name="Text Box 39"/>
        <xdr:cNvSpPr txBox="1">
          <a:spLocks noChangeArrowheads="1"/>
        </xdr:cNvSpPr>
      </xdr:nvSpPr>
      <xdr:spPr>
        <a:xfrm>
          <a:off x="8858250" y="26574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69</a:t>
          </a:r>
        </a:p>
      </xdr:txBody>
    </xdr:sp>
    <xdr:clientData/>
  </xdr:twoCellAnchor>
  <xdr:twoCellAnchor>
    <xdr:from>
      <xdr:col>179</xdr:col>
      <xdr:colOff>28575</xdr:colOff>
      <xdr:row>13</xdr:row>
      <xdr:rowOff>19050</xdr:rowOff>
    </xdr:from>
    <xdr:to>
      <xdr:col>182</xdr:col>
      <xdr:colOff>9525</xdr:colOff>
      <xdr:row>13</xdr:row>
      <xdr:rowOff>95250</xdr:rowOff>
    </xdr:to>
    <xdr:sp>
      <xdr:nvSpPr>
        <xdr:cNvPr id="23" name="Text Box 40"/>
        <xdr:cNvSpPr txBox="1">
          <a:spLocks noChangeArrowheads="1"/>
        </xdr:cNvSpPr>
      </xdr:nvSpPr>
      <xdr:spPr>
        <a:xfrm>
          <a:off x="9429750" y="26574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72</a:t>
          </a:r>
        </a:p>
      </xdr:txBody>
    </xdr:sp>
    <xdr:clientData/>
  </xdr:twoCellAnchor>
  <xdr:twoCellAnchor>
    <xdr:from>
      <xdr:col>131</xdr:col>
      <xdr:colOff>28575</xdr:colOff>
      <xdr:row>14</xdr:row>
      <xdr:rowOff>19050</xdr:rowOff>
    </xdr:from>
    <xdr:to>
      <xdr:col>134</xdr:col>
      <xdr:colOff>9525</xdr:colOff>
      <xdr:row>14</xdr:row>
      <xdr:rowOff>95250</xdr:rowOff>
    </xdr:to>
    <xdr:sp>
      <xdr:nvSpPr>
        <xdr:cNvPr id="24" name="Text Box 41"/>
        <xdr:cNvSpPr txBox="1">
          <a:spLocks noChangeArrowheads="1"/>
        </xdr:cNvSpPr>
      </xdr:nvSpPr>
      <xdr:spPr>
        <a:xfrm>
          <a:off x="7143750" y="29146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75</a:t>
          </a:r>
        </a:p>
      </xdr:txBody>
    </xdr:sp>
    <xdr:clientData/>
  </xdr:twoCellAnchor>
  <xdr:twoCellAnchor>
    <xdr:from>
      <xdr:col>155</xdr:col>
      <xdr:colOff>28575</xdr:colOff>
      <xdr:row>14</xdr:row>
      <xdr:rowOff>9525</xdr:rowOff>
    </xdr:from>
    <xdr:to>
      <xdr:col>158</xdr:col>
      <xdr:colOff>0</xdr:colOff>
      <xdr:row>14</xdr:row>
      <xdr:rowOff>85725</xdr:rowOff>
    </xdr:to>
    <xdr:sp>
      <xdr:nvSpPr>
        <xdr:cNvPr id="25" name="Text Box 42"/>
        <xdr:cNvSpPr txBox="1">
          <a:spLocks noChangeArrowheads="1"/>
        </xdr:cNvSpPr>
      </xdr:nvSpPr>
      <xdr:spPr>
        <a:xfrm>
          <a:off x="8286750" y="29051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76</a:t>
          </a:r>
        </a:p>
      </xdr:txBody>
    </xdr:sp>
    <xdr:clientData/>
  </xdr:twoCellAnchor>
  <xdr:twoCellAnchor>
    <xdr:from>
      <xdr:col>189</xdr:col>
      <xdr:colOff>0</xdr:colOff>
      <xdr:row>14</xdr:row>
      <xdr:rowOff>9525</xdr:rowOff>
    </xdr:from>
    <xdr:to>
      <xdr:col>191</xdr:col>
      <xdr:colOff>19050</xdr:colOff>
      <xdr:row>14</xdr:row>
      <xdr:rowOff>85725</xdr:rowOff>
    </xdr:to>
    <xdr:sp>
      <xdr:nvSpPr>
        <xdr:cNvPr id="26" name="Text Box 43"/>
        <xdr:cNvSpPr txBox="1">
          <a:spLocks noChangeArrowheads="1"/>
        </xdr:cNvSpPr>
      </xdr:nvSpPr>
      <xdr:spPr>
        <a:xfrm>
          <a:off x="9877425" y="29051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84</a:t>
          </a:r>
        </a:p>
      </xdr:txBody>
    </xdr:sp>
    <xdr:clientData/>
  </xdr:twoCellAnchor>
  <xdr:twoCellAnchor>
    <xdr:from>
      <xdr:col>3</xdr:col>
      <xdr:colOff>19050</xdr:colOff>
      <xdr:row>16</xdr:row>
      <xdr:rowOff>9525</xdr:rowOff>
    </xdr:from>
    <xdr:to>
      <xdr:col>5</xdr:col>
      <xdr:colOff>28575</xdr:colOff>
      <xdr:row>16</xdr:row>
      <xdr:rowOff>85725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1057275" y="33242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85</a:t>
          </a:r>
        </a:p>
      </xdr:txBody>
    </xdr:sp>
    <xdr:clientData/>
  </xdr:twoCellAnchor>
  <xdr:twoCellAnchor>
    <xdr:from>
      <xdr:col>47</xdr:col>
      <xdr:colOff>28575</xdr:colOff>
      <xdr:row>16</xdr:row>
      <xdr:rowOff>19050</xdr:rowOff>
    </xdr:from>
    <xdr:to>
      <xdr:col>50</xdr:col>
      <xdr:colOff>19050</xdr:colOff>
      <xdr:row>16</xdr:row>
      <xdr:rowOff>114300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3143250" y="3333750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93</a:t>
          </a:r>
        </a:p>
      </xdr:txBody>
    </xdr:sp>
    <xdr:clientData/>
  </xdr:twoCellAnchor>
  <xdr:twoCellAnchor>
    <xdr:from>
      <xdr:col>98</xdr:col>
      <xdr:colOff>19050</xdr:colOff>
      <xdr:row>18</xdr:row>
      <xdr:rowOff>19050</xdr:rowOff>
    </xdr:from>
    <xdr:to>
      <xdr:col>100</xdr:col>
      <xdr:colOff>28575</xdr:colOff>
      <xdr:row>18</xdr:row>
      <xdr:rowOff>95250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5562600" y="377190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105</a:t>
          </a:r>
        </a:p>
      </xdr:txBody>
    </xdr:sp>
    <xdr:clientData/>
  </xdr:twoCellAnchor>
  <xdr:twoCellAnchor>
    <xdr:from>
      <xdr:col>118</xdr:col>
      <xdr:colOff>19050</xdr:colOff>
      <xdr:row>18</xdr:row>
      <xdr:rowOff>19050</xdr:rowOff>
    </xdr:from>
    <xdr:to>
      <xdr:col>120</xdr:col>
      <xdr:colOff>38100</xdr:colOff>
      <xdr:row>18</xdr:row>
      <xdr:rowOff>95250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6515100" y="37719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110</a:t>
          </a:r>
        </a:p>
      </xdr:txBody>
    </xdr:sp>
    <xdr:clientData/>
  </xdr:twoCellAnchor>
  <xdr:twoCellAnchor>
    <xdr:from>
      <xdr:col>1</xdr:col>
      <xdr:colOff>19050</xdr:colOff>
      <xdr:row>21</xdr:row>
      <xdr:rowOff>19050</xdr:rowOff>
    </xdr:from>
    <xdr:to>
      <xdr:col>1</xdr:col>
      <xdr:colOff>152400</xdr:colOff>
      <xdr:row>21</xdr:row>
      <xdr:rowOff>95250</xdr:rowOff>
    </xdr:to>
    <xdr:sp>
      <xdr:nvSpPr>
        <xdr:cNvPr id="31" name="Text Box 48"/>
        <xdr:cNvSpPr txBox="1">
          <a:spLocks noChangeArrowheads="1"/>
        </xdr:cNvSpPr>
      </xdr:nvSpPr>
      <xdr:spPr>
        <a:xfrm>
          <a:off x="257175" y="4219575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18</a:t>
          </a:r>
        </a:p>
      </xdr:txBody>
    </xdr:sp>
    <xdr:clientData/>
  </xdr:twoCellAnchor>
  <xdr:twoCellAnchor>
    <xdr:from>
      <xdr:col>7</xdr:col>
      <xdr:colOff>19050</xdr:colOff>
      <xdr:row>21</xdr:row>
      <xdr:rowOff>19050</xdr:rowOff>
    </xdr:from>
    <xdr:to>
      <xdr:col>9</xdr:col>
      <xdr:colOff>38100</xdr:colOff>
      <xdr:row>21</xdr:row>
      <xdr:rowOff>95250</xdr:rowOff>
    </xdr:to>
    <xdr:sp>
      <xdr:nvSpPr>
        <xdr:cNvPr id="32" name="Text Box 49"/>
        <xdr:cNvSpPr txBox="1">
          <a:spLocks noChangeArrowheads="1"/>
        </xdr:cNvSpPr>
      </xdr:nvSpPr>
      <xdr:spPr>
        <a:xfrm>
          <a:off x="1247775" y="42195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19</a:t>
          </a:r>
        </a:p>
      </xdr:txBody>
    </xdr:sp>
    <xdr:clientData/>
  </xdr:twoCellAnchor>
  <xdr:twoCellAnchor>
    <xdr:from>
      <xdr:col>7</xdr:col>
      <xdr:colOff>19050</xdr:colOff>
      <xdr:row>22</xdr:row>
      <xdr:rowOff>9525</xdr:rowOff>
    </xdr:from>
    <xdr:to>
      <xdr:col>10</xdr:col>
      <xdr:colOff>0</xdr:colOff>
      <xdr:row>22</xdr:row>
      <xdr:rowOff>95250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1247775" y="44767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64</a:t>
          </a:r>
        </a:p>
      </xdr:txBody>
    </xdr:sp>
    <xdr:clientData/>
  </xdr:twoCellAnchor>
  <xdr:twoCellAnchor>
    <xdr:from>
      <xdr:col>185</xdr:col>
      <xdr:colOff>0</xdr:colOff>
      <xdr:row>21</xdr:row>
      <xdr:rowOff>9525</xdr:rowOff>
    </xdr:from>
    <xdr:to>
      <xdr:col>187</xdr:col>
      <xdr:colOff>28575</xdr:colOff>
      <xdr:row>21</xdr:row>
      <xdr:rowOff>85725</xdr:rowOff>
    </xdr:to>
    <xdr:sp>
      <xdr:nvSpPr>
        <xdr:cNvPr id="34" name="Text Box 51"/>
        <xdr:cNvSpPr txBox="1">
          <a:spLocks noChangeArrowheads="1"/>
        </xdr:cNvSpPr>
      </xdr:nvSpPr>
      <xdr:spPr>
        <a:xfrm>
          <a:off x="9686925" y="42100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63</a:t>
          </a:r>
        </a:p>
      </xdr:txBody>
    </xdr:sp>
    <xdr:clientData/>
  </xdr:twoCellAnchor>
  <xdr:twoCellAnchor>
    <xdr:from>
      <xdr:col>184</xdr:col>
      <xdr:colOff>28575</xdr:colOff>
      <xdr:row>22</xdr:row>
      <xdr:rowOff>19050</xdr:rowOff>
    </xdr:from>
    <xdr:to>
      <xdr:col>186</xdr:col>
      <xdr:colOff>38100</xdr:colOff>
      <xdr:row>22</xdr:row>
      <xdr:rowOff>95250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9667875" y="44862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123</a:t>
          </a:r>
        </a:p>
      </xdr:txBody>
    </xdr:sp>
    <xdr:clientData/>
  </xdr:twoCellAnchor>
  <xdr:twoCellAnchor>
    <xdr:from>
      <xdr:col>35</xdr:col>
      <xdr:colOff>28575</xdr:colOff>
      <xdr:row>24</xdr:row>
      <xdr:rowOff>19050</xdr:rowOff>
    </xdr:from>
    <xdr:to>
      <xdr:col>38</xdr:col>
      <xdr:colOff>28575</xdr:colOff>
      <xdr:row>24</xdr:row>
      <xdr:rowOff>95250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2571750" y="4933950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124</a:t>
          </a:r>
        </a:p>
      </xdr:txBody>
    </xdr:sp>
    <xdr:clientData/>
  </xdr:twoCellAnchor>
  <xdr:twoCellAnchor>
    <xdr:from>
      <xdr:col>69</xdr:col>
      <xdr:colOff>28575</xdr:colOff>
      <xdr:row>24</xdr:row>
      <xdr:rowOff>9525</xdr:rowOff>
    </xdr:from>
    <xdr:to>
      <xdr:col>71</xdr:col>
      <xdr:colOff>38100</xdr:colOff>
      <xdr:row>24</xdr:row>
      <xdr:rowOff>85725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4191000" y="49244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19</a:t>
          </a:r>
        </a:p>
      </xdr:txBody>
    </xdr:sp>
    <xdr:clientData/>
  </xdr:twoCellAnchor>
  <xdr:twoCellAnchor>
    <xdr:from>
      <xdr:col>95</xdr:col>
      <xdr:colOff>9525</xdr:colOff>
      <xdr:row>24</xdr:row>
      <xdr:rowOff>19050</xdr:rowOff>
    </xdr:from>
    <xdr:to>
      <xdr:col>97</xdr:col>
      <xdr:colOff>19050</xdr:colOff>
      <xdr:row>24</xdr:row>
      <xdr:rowOff>95250</xdr:rowOff>
    </xdr:to>
    <xdr:sp>
      <xdr:nvSpPr>
        <xdr:cNvPr id="38" name="Text Box 55"/>
        <xdr:cNvSpPr txBox="1">
          <a:spLocks noChangeArrowheads="1"/>
        </xdr:cNvSpPr>
      </xdr:nvSpPr>
      <xdr:spPr>
        <a:xfrm>
          <a:off x="5410200" y="49339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25</a:t>
          </a:r>
        </a:p>
      </xdr:txBody>
    </xdr:sp>
    <xdr:clientData/>
  </xdr:twoCellAnchor>
  <xdr:twoCellAnchor>
    <xdr:from>
      <xdr:col>59</xdr:col>
      <xdr:colOff>19050</xdr:colOff>
      <xdr:row>26</xdr:row>
      <xdr:rowOff>19050</xdr:rowOff>
    </xdr:from>
    <xdr:to>
      <xdr:col>61</xdr:col>
      <xdr:colOff>19050</xdr:colOff>
      <xdr:row>26</xdr:row>
      <xdr:rowOff>95250</xdr:rowOff>
    </xdr:to>
    <xdr:sp>
      <xdr:nvSpPr>
        <xdr:cNvPr id="39" name="Text Box 56"/>
        <xdr:cNvSpPr txBox="1">
          <a:spLocks noChangeArrowheads="1"/>
        </xdr:cNvSpPr>
      </xdr:nvSpPr>
      <xdr:spPr>
        <a:xfrm>
          <a:off x="3705225" y="553402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26</a:t>
          </a:r>
        </a:p>
      </xdr:txBody>
    </xdr:sp>
    <xdr:clientData/>
  </xdr:twoCellAnchor>
  <xdr:twoCellAnchor>
    <xdr:from>
      <xdr:col>99</xdr:col>
      <xdr:colOff>28575</xdr:colOff>
      <xdr:row>26</xdr:row>
      <xdr:rowOff>19050</xdr:rowOff>
    </xdr:from>
    <xdr:to>
      <xdr:col>102</xdr:col>
      <xdr:colOff>9525</xdr:colOff>
      <xdr:row>26</xdr:row>
      <xdr:rowOff>95250</xdr:rowOff>
    </xdr:to>
    <xdr:sp>
      <xdr:nvSpPr>
        <xdr:cNvPr id="40" name="Text Box 57"/>
        <xdr:cNvSpPr txBox="1">
          <a:spLocks noChangeArrowheads="1"/>
        </xdr:cNvSpPr>
      </xdr:nvSpPr>
      <xdr:spPr>
        <a:xfrm>
          <a:off x="5619750" y="553402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33</a:t>
          </a:r>
        </a:p>
      </xdr:txBody>
    </xdr:sp>
    <xdr:clientData/>
  </xdr:twoCellAnchor>
  <xdr:twoCellAnchor>
    <xdr:from>
      <xdr:col>39</xdr:col>
      <xdr:colOff>19050</xdr:colOff>
      <xdr:row>27</xdr:row>
      <xdr:rowOff>19050</xdr:rowOff>
    </xdr:from>
    <xdr:to>
      <xdr:col>41</xdr:col>
      <xdr:colOff>38100</xdr:colOff>
      <xdr:row>27</xdr:row>
      <xdr:rowOff>95250</xdr:rowOff>
    </xdr:to>
    <xdr:sp>
      <xdr:nvSpPr>
        <xdr:cNvPr id="41" name="Text Box 58"/>
        <xdr:cNvSpPr txBox="1">
          <a:spLocks noChangeArrowheads="1"/>
        </xdr:cNvSpPr>
      </xdr:nvSpPr>
      <xdr:spPr>
        <a:xfrm>
          <a:off x="2752725" y="58007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34</a:t>
          </a:r>
        </a:p>
      </xdr:txBody>
    </xdr:sp>
    <xdr:clientData/>
  </xdr:twoCellAnchor>
  <xdr:twoCellAnchor>
    <xdr:from>
      <xdr:col>157</xdr:col>
      <xdr:colOff>9525</xdr:colOff>
      <xdr:row>27</xdr:row>
      <xdr:rowOff>19050</xdr:rowOff>
    </xdr:from>
    <xdr:to>
      <xdr:col>159</xdr:col>
      <xdr:colOff>28575</xdr:colOff>
      <xdr:row>27</xdr:row>
      <xdr:rowOff>95250</xdr:rowOff>
    </xdr:to>
    <xdr:sp>
      <xdr:nvSpPr>
        <xdr:cNvPr id="42" name="Text Box 59"/>
        <xdr:cNvSpPr txBox="1">
          <a:spLocks noChangeArrowheads="1"/>
        </xdr:cNvSpPr>
      </xdr:nvSpPr>
      <xdr:spPr>
        <a:xfrm>
          <a:off x="8362950" y="58007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63</a:t>
          </a:r>
        </a:p>
      </xdr:txBody>
    </xdr:sp>
    <xdr:clientData/>
  </xdr:twoCellAnchor>
  <xdr:twoCellAnchor>
    <xdr:from>
      <xdr:col>35</xdr:col>
      <xdr:colOff>28575</xdr:colOff>
      <xdr:row>32</xdr:row>
      <xdr:rowOff>19050</xdr:rowOff>
    </xdr:from>
    <xdr:to>
      <xdr:col>38</xdr:col>
      <xdr:colOff>0</xdr:colOff>
      <xdr:row>32</xdr:row>
      <xdr:rowOff>95250</xdr:rowOff>
    </xdr:to>
    <xdr:sp>
      <xdr:nvSpPr>
        <xdr:cNvPr id="43" name="Text Box 60"/>
        <xdr:cNvSpPr txBox="1">
          <a:spLocks noChangeArrowheads="1"/>
        </xdr:cNvSpPr>
      </xdr:nvSpPr>
      <xdr:spPr>
        <a:xfrm>
          <a:off x="2571750" y="67532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64</a:t>
          </a:r>
        </a:p>
      </xdr:txBody>
    </xdr:sp>
    <xdr:clientData/>
  </xdr:twoCellAnchor>
  <xdr:twoCellAnchor>
    <xdr:from>
      <xdr:col>69</xdr:col>
      <xdr:colOff>19050</xdr:colOff>
      <xdr:row>32</xdr:row>
      <xdr:rowOff>28575</xdr:rowOff>
    </xdr:from>
    <xdr:to>
      <xdr:col>71</xdr:col>
      <xdr:colOff>38100</xdr:colOff>
      <xdr:row>32</xdr:row>
      <xdr:rowOff>104775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4181475" y="67627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65</a:t>
          </a:r>
        </a:p>
      </xdr:txBody>
    </xdr:sp>
    <xdr:clientData/>
  </xdr:twoCellAnchor>
  <xdr:twoCellAnchor>
    <xdr:from>
      <xdr:col>95</xdr:col>
      <xdr:colOff>19050</xdr:colOff>
      <xdr:row>32</xdr:row>
      <xdr:rowOff>28575</xdr:rowOff>
    </xdr:from>
    <xdr:to>
      <xdr:col>97</xdr:col>
      <xdr:colOff>19050</xdr:colOff>
      <xdr:row>32</xdr:row>
      <xdr:rowOff>104775</xdr:rowOff>
    </xdr:to>
    <xdr:sp>
      <xdr:nvSpPr>
        <xdr:cNvPr id="45" name="Text Box 62"/>
        <xdr:cNvSpPr txBox="1">
          <a:spLocks noChangeArrowheads="1"/>
        </xdr:cNvSpPr>
      </xdr:nvSpPr>
      <xdr:spPr>
        <a:xfrm>
          <a:off x="5419725" y="67627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71</a:t>
          </a:r>
        </a:p>
      </xdr:txBody>
    </xdr:sp>
    <xdr:clientData/>
  </xdr:twoCellAnchor>
  <xdr:twoCellAnchor>
    <xdr:from>
      <xdr:col>71</xdr:col>
      <xdr:colOff>19050</xdr:colOff>
      <xdr:row>34</xdr:row>
      <xdr:rowOff>19050</xdr:rowOff>
    </xdr:from>
    <xdr:to>
      <xdr:col>73</xdr:col>
      <xdr:colOff>19050</xdr:colOff>
      <xdr:row>34</xdr:row>
      <xdr:rowOff>95250</xdr:rowOff>
    </xdr:to>
    <xdr:sp>
      <xdr:nvSpPr>
        <xdr:cNvPr id="46" name="Text Box 63"/>
        <xdr:cNvSpPr txBox="1">
          <a:spLocks noChangeArrowheads="1"/>
        </xdr:cNvSpPr>
      </xdr:nvSpPr>
      <xdr:spPr>
        <a:xfrm>
          <a:off x="4276725" y="71913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72</a:t>
          </a:r>
        </a:p>
      </xdr:txBody>
    </xdr:sp>
    <xdr:clientData/>
  </xdr:twoCellAnchor>
  <xdr:twoCellAnchor>
    <xdr:from>
      <xdr:col>111</xdr:col>
      <xdr:colOff>28575</xdr:colOff>
      <xdr:row>34</xdr:row>
      <xdr:rowOff>19050</xdr:rowOff>
    </xdr:from>
    <xdr:to>
      <xdr:col>113</xdr:col>
      <xdr:colOff>38100</xdr:colOff>
      <xdr:row>34</xdr:row>
      <xdr:rowOff>95250</xdr:rowOff>
    </xdr:to>
    <xdr:sp>
      <xdr:nvSpPr>
        <xdr:cNvPr id="47" name="Text Box 64"/>
        <xdr:cNvSpPr txBox="1">
          <a:spLocks noChangeArrowheads="1"/>
        </xdr:cNvSpPr>
      </xdr:nvSpPr>
      <xdr:spPr>
        <a:xfrm>
          <a:off x="6191250" y="71913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79</a:t>
          </a:r>
        </a:p>
      </xdr:txBody>
    </xdr:sp>
    <xdr:clientData/>
  </xdr:twoCellAnchor>
  <xdr:twoCellAnchor>
    <xdr:from>
      <xdr:col>39</xdr:col>
      <xdr:colOff>28575</xdr:colOff>
      <xdr:row>35</xdr:row>
      <xdr:rowOff>19050</xdr:rowOff>
    </xdr:from>
    <xdr:to>
      <xdr:col>41</xdr:col>
      <xdr:colOff>38100</xdr:colOff>
      <xdr:row>35</xdr:row>
      <xdr:rowOff>95250</xdr:rowOff>
    </xdr:to>
    <xdr:sp>
      <xdr:nvSpPr>
        <xdr:cNvPr id="48" name="Text Box 65"/>
        <xdr:cNvSpPr txBox="1">
          <a:spLocks noChangeArrowheads="1"/>
        </xdr:cNvSpPr>
      </xdr:nvSpPr>
      <xdr:spPr>
        <a:xfrm>
          <a:off x="2762250" y="74580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80</a:t>
          </a:r>
        </a:p>
      </xdr:txBody>
    </xdr:sp>
    <xdr:clientData/>
  </xdr:twoCellAnchor>
  <xdr:twoCellAnchor>
    <xdr:from>
      <xdr:col>156</xdr:col>
      <xdr:colOff>28575</xdr:colOff>
      <xdr:row>35</xdr:row>
      <xdr:rowOff>9525</xdr:rowOff>
    </xdr:from>
    <xdr:to>
      <xdr:col>159</xdr:col>
      <xdr:colOff>0</xdr:colOff>
      <xdr:row>35</xdr:row>
      <xdr:rowOff>85725</xdr:rowOff>
    </xdr:to>
    <xdr:sp>
      <xdr:nvSpPr>
        <xdr:cNvPr id="49" name="Text Box 66"/>
        <xdr:cNvSpPr txBox="1">
          <a:spLocks noChangeArrowheads="1"/>
        </xdr:cNvSpPr>
      </xdr:nvSpPr>
      <xdr:spPr>
        <a:xfrm>
          <a:off x="8334375" y="74485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109</a:t>
          </a:r>
        </a:p>
      </xdr:txBody>
    </xdr:sp>
    <xdr:clientData/>
  </xdr:twoCellAnchor>
  <xdr:twoCellAnchor>
    <xdr:from>
      <xdr:col>3</xdr:col>
      <xdr:colOff>28575</xdr:colOff>
      <xdr:row>3</xdr:row>
      <xdr:rowOff>9525</xdr:rowOff>
    </xdr:from>
    <xdr:to>
      <xdr:col>5</xdr:col>
      <xdr:colOff>0</xdr:colOff>
      <xdr:row>3</xdr:row>
      <xdr:rowOff>85725</xdr:rowOff>
    </xdr:to>
    <xdr:sp>
      <xdr:nvSpPr>
        <xdr:cNvPr id="50" name="Text Box 101"/>
        <xdr:cNvSpPr txBox="1">
          <a:spLocks noChangeArrowheads="1"/>
        </xdr:cNvSpPr>
      </xdr:nvSpPr>
      <xdr:spPr>
        <a:xfrm>
          <a:off x="1066800" y="5715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5</a:t>
          </a:r>
        </a:p>
      </xdr:txBody>
    </xdr:sp>
    <xdr:clientData/>
  </xdr:twoCellAnchor>
  <xdr:twoCellAnchor>
    <xdr:from>
      <xdr:col>111</xdr:col>
      <xdr:colOff>0</xdr:colOff>
      <xdr:row>13</xdr:row>
      <xdr:rowOff>0</xdr:rowOff>
    </xdr:from>
    <xdr:to>
      <xdr:col>111</xdr:col>
      <xdr:colOff>0</xdr:colOff>
      <xdr:row>14</xdr:row>
      <xdr:rowOff>0</xdr:rowOff>
    </xdr:to>
    <xdr:sp>
      <xdr:nvSpPr>
        <xdr:cNvPr id="51" name="Line 111"/>
        <xdr:cNvSpPr>
          <a:spLocks/>
        </xdr:cNvSpPr>
      </xdr:nvSpPr>
      <xdr:spPr>
        <a:xfrm>
          <a:off x="6162675" y="2638425"/>
          <a:ext cx="0" cy="257175"/>
        </a:xfrm>
        <a:prstGeom prst="line">
          <a:avLst/>
        </a:prstGeom>
        <a:noFill/>
        <a:ln w="317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9525</xdr:colOff>
      <xdr:row>24</xdr:row>
      <xdr:rowOff>19050</xdr:rowOff>
    </xdr:from>
    <xdr:to>
      <xdr:col>52</xdr:col>
      <xdr:colOff>0</xdr:colOff>
      <xdr:row>24</xdr:row>
      <xdr:rowOff>95250</xdr:rowOff>
    </xdr:to>
    <xdr:sp>
      <xdr:nvSpPr>
        <xdr:cNvPr id="52" name="Text Box 139"/>
        <xdr:cNvSpPr txBox="1">
          <a:spLocks noChangeArrowheads="1"/>
        </xdr:cNvSpPr>
      </xdr:nvSpPr>
      <xdr:spPr>
        <a:xfrm>
          <a:off x="3219450" y="493395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189</xdr:col>
      <xdr:colOff>0</xdr:colOff>
      <xdr:row>4</xdr:row>
      <xdr:rowOff>114300</xdr:rowOff>
    </xdr:from>
    <xdr:to>
      <xdr:col>192</xdr:col>
      <xdr:colOff>9525</xdr:colOff>
      <xdr:row>5</xdr:row>
      <xdr:rowOff>9525</xdr:rowOff>
    </xdr:to>
    <xdr:sp>
      <xdr:nvSpPr>
        <xdr:cNvPr id="1" name="Oval 1"/>
        <xdr:cNvSpPr>
          <a:spLocks/>
        </xdr:cNvSpPr>
      </xdr:nvSpPr>
      <xdr:spPr>
        <a:xfrm>
          <a:off x="9686925" y="1095375"/>
          <a:ext cx="152400" cy="16192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8</xdr:row>
      <xdr:rowOff>9525</xdr:rowOff>
    </xdr:from>
    <xdr:to>
      <xdr:col>8</xdr:col>
      <xdr:colOff>28575</xdr:colOff>
      <xdr:row>8</xdr:row>
      <xdr:rowOff>85725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1009650" y="18097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19</a:t>
          </a:r>
        </a:p>
      </xdr:txBody>
    </xdr:sp>
    <xdr:clientData/>
  </xdr:twoCellAnchor>
  <xdr:twoCellAnchor>
    <xdr:from>
      <xdr:col>6</xdr:col>
      <xdr:colOff>28575</xdr:colOff>
      <xdr:row>9</xdr:row>
      <xdr:rowOff>9525</xdr:rowOff>
    </xdr:from>
    <xdr:to>
      <xdr:col>8</xdr:col>
      <xdr:colOff>28575</xdr:colOff>
      <xdr:row>9</xdr:row>
      <xdr:rowOff>85725</xdr:rowOff>
    </xdr:to>
    <xdr:sp>
      <xdr:nvSpPr>
        <xdr:cNvPr id="3" name="Text Box 17"/>
        <xdr:cNvSpPr txBox="1">
          <a:spLocks noChangeArrowheads="1"/>
        </xdr:cNvSpPr>
      </xdr:nvSpPr>
      <xdr:spPr>
        <a:xfrm>
          <a:off x="1019175" y="20574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59</a:t>
          </a:r>
        </a:p>
      </xdr:txBody>
    </xdr:sp>
    <xdr:clientData/>
  </xdr:twoCellAnchor>
  <xdr:twoCellAnchor>
    <xdr:from>
      <xdr:col>2</xdr:col>
      <xdr:colOff>19050</xdr:colOff>
      <xdr:row>4</xdr:row>
      <xdr:rowOff>9525</xdr:rowOff>
    </xdr:from>
    <xdr:to>
      <xdr:col>4</xdr:col>
      <xdr:colOff>19050</xdr:colOff>
      <xdr:row>4</xdr:row>
      <xdr:rowOff>95250</xdr:rowOff>
    </xdr:to>
    <xdr:sp>
      <xdr:nvSpPr>
        <xdr:cNvPr id="4" name="Text Box 19"/>
        <xdr:cNvSpPr txBox="1">
          <a:spLocks noChangeArrowheads="1"/>
        </xdr:cNvSpPr>
      </xdr:nvSpPr>
      <xdr:spPr>
        <a:xfrm>
          <a:off x="819150" y="990600"/>
          <a:ext cx="9525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14</a:t>
          </a:r>
        </a:p>
      </xdr:txBody>
    </xdr:sp>
    <xdr:clientData/>
  </xdr:twoCellAnchor>
  <xdr:twoCellAnchor>
    <xdr:from>
      <xdr:col>2</xdr:col>
      <xdr:colOff>19050</xdr:colOff>
      <xdr:row>1</xdr:row>
      <xdr:rowOff>9525</xdr:rowOff>
    </xdr:from>
    <xdr:to>
      <xdr:col>3</xdr:col>
      <xdr:colOff>38100</xdr:colOff>
      <xdr:row>1</xdr:row>
      <xdr:rowOff>85725</xdr:rowOff>
    </xdr:to>
    <xdr:sp>
      <xdr:nvSpPr>
        <xdr:cNvPr id="5" name="Text Box 20"/>
        <xdr:cNvSpPr txBox="1">
          <a:spLocks noChangeArrowheads="1"/>
        </xdr:cNvSpPr>
      </xdr:nvSpPr>
      <xdr:spPr>
        <a:xfrm>
          <a:off x="819150" y="1905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1
</a:t>
          </a: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1
</a:t>
          </a: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1</a:t>
          </a:r>
        </a:p>
      </xdr:txBody>
    </xdr:sp>
    <xdr:clientData/>
  </xdr:twoCellAnchor>
  <xdr:twoCellAnchor>
    <xdr:from>
      <xdr:col>2</xdr:col>
      <xdr:colOff>28575</xdr:colOff>
      <xdr:row>2</xdr:row>
      <xdr:rowOff>9525</xdr:rowOff>
    </xdr:from>
    <xdr:to>
      <xdr:col>4</xdr:col>
      <xdr:colOff>0</xdr:colOff>
      <xdr:row>2</xdr:row>
      <xdr:rowOff>85725</xdr:rowOff>
    </xdr:to>
    <xdr:sp>
      <xdr:nvSpPr>
        <xdr:cNvPr id="6" name="Text Box 21"/>
        <xdr:cNvSpPr txBox="1">
          <a:spLocks noChangeArrowheads="1"/>
        </xdr:cNvSpPr>
      </xdr:nvSpPr>
      <xdr:spPr>
        <a:xfrm>
          <a:off x="828675" y="457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5</a:t>
          </a:r>
        </a:p>
      </xdr:txBody>
    </xdr:sp>
    <xdr:clientData/>
  </xdr:twoCellAnchor>
  <xdr:twoCellAnchor>
    <xdr:from>
      <xdr:col>2</xdr:col>
      <xdr:colOff>19050</xdr:colOff>
      <xdr:row>3</xdr:row>
      <xdr:rowOff>9525</xdr:rowOff>
    </xdr:from>
    <xdr:to>
      <xdr:col>4</xdr:col>
      <xdr:colOff>19050</xdr:colOff>
      <xdr:row>3</xdr:row>
      <xdr:rowOff>85725</xdr:rowOff>
    </xdr:to>
    <xdr:sp>
      <xdr:nvSpPr>
        <xdr:cNvPr id="7" name="Text Box 23"/>
        <xdr:cNvSpPr txBox="1">
          <a:spLocks noChangeArrowheads="1"/>
        </xdr:cNvSpPr>
      </xdr:nvSpPr>
      <xdr:spPr>
        <a:xfrm>
          <a:off x="819150" y="7239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13</a:t>
          </a:r>
        </a:p>
      </xdr:txBody>
    </xdr:sp>
    <xdr:clientData/>
  </xdr:twoCellAnchor>
  <xdr:twoCellAnchor>
    <xdr:from>
      <xdr:col>16</xdr:col>
      <xdr:colOff>9525</xdr:colOff>
      <xdr:row>4</xdr:row>
      <xdr:rowOff>9525</xdr:rowOff>
    </xdr:from>
    <xdr:to>
      <xdr:col>19</xdr:col>
      <xdr:colOff>0</xdr:colOff>
      <xdr:row>4</xdr:row>
      <xdr:rowOff>85725</xdr:rowOff>
    </xdr:to>
    <xdr:sp>
      <xdr:nvSpPr>
        <xdr:cNvPr id="8" name="Text Box 24"/>
        <xdr:cNvSpPr txBox="1">
          <a:spLocks noChangeArrowheads="1"/>
        </xdr:cNvSpPr>
      </xdr:nvSpPr>
      <xdr:spPr>
        <a:xfrm>
          <a:off x="1476375" y="9906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17</a:t>
          </a:r>
        </a:p>
      </xdr:txBody>
    </xdr:sp>
    <xdr:clientData/>
  </xdr:twoCellAnchor>
  <xdr:twoCellAnchor>
    <xdr:from>
      <xdr:col>0</xdr:col>
      <xdr:colOff>28575</xdr:colOff>
      <xdr:row>8</xdr:row>
      <xdr:rowOff>19050</xdr:rowOff>
    </xdr:from>
    <xdr:to>
      <xdr:col>0</xdr:col>
      <xdr:colOff>142875</xdr:colOff>
      <xdr:row>8</xdr:row>
      <xdr:rowOff>95250</xdr:rowOff>
    </xdr:to>
    <xdr:sp>
      <xdr:nvSpPr>
        <xdr:cNvPr id="9" name="Text Box 25"/>
        <xdr:cNvSpPr txBox="1">
          <a:spLocks noChangeArrowheads="1"/>
        </xdr:cNvSpPr>
      </xdr:nvSpPr>
      <xdr:spPr>
        <a:xfrm>
          <a:off x="28575" y="18192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18</a:t>
          </a:r>
        </a:p>
      </xdr:txBody>
    </xdr:sp>
    <xdr:clientData/>
  </xdr:twoCellAnchor>
  <xdr:twoCellAnchor>
    <xdr:from>
      <xdr:col>162</xdr:col>
      <xdr:colOff>19050</xdr:colOff>
      <xdr:row>8</xdr:row>
      <xdr:rowOff>19050</xdr:rowOff>
    </xdr:from>
    <xdr:to>
      <xdr:col>165</xdr:col>
      <xdr:colOff>9525</xdr:colOff>
      <xdr:row>8</xdr:row>
      <xdr:rowOff>114300</xdr:rowOff>
    </xdr:to>
    <xdr:sp>
      <xdr:nvSpPr>
        <xdr:cNvPr id="10" name="Text Box 26"/>
        <xdr:cNvSpPr txBox="1">
          <a:spLocks noChangeArrowheads="1"/>
        </xdr:cNvSpPr>
      </xdr:nvSpPr>
      <xdr:spPr>
        <a:xfrm>
          <a:off x="8420100" y="18192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58</a:t>
          </a:r>
        </a:p>
      </xdr:txBody>
    </xdr:sp>
    <xdr:clientData/>
  </xdr:twoCellAnchor>
  <xdr:twoCellAnchor>
    <xdr:from>
      <xdr:col>153</xdr:col>
      <xdr:colOff>28575</xdr:colOff>
      <xdr:row>9</xdr:row>
      <xdr:rowOff>9525</xdr:rowOff>
    </xdr:from>
    <xdr:to>
      <xdr:col>155</xdr:col>
      <xdr:colOff>38100</xdr:colOff>
      <xdr:row>9</xdr:row>
      <xdr:rowOff>85725</xdr:rowOff>
    </xdr:to>
    <xdr:sp>
      <xdr:nvSpPr>
        <xdr:cNvPr id="11" name="Text Box 27"/>
        <xdr:cNvSpPr txBox="1">
          <a:spLocks noChangeArrowheads="1"/>
        </xdr:cNvSpPr>
      </xdr:nvSpPr>
      <xdr:spPr>
        <a:xfrm>
          <a:off x="8001000" y="205740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108</a:t>
          </a:r>
        </a:p>
      </xdr:txBody>
    </xdr:sp>
    <xdr:clientData/>
  </xdr:twoCellAnchor>
  <xdr:twoCellAnchor>
    <xdr:from>
      <xdr:col>0</xdr:col>
      <xdr:colOff>28575</xdr:colOff>
      <xdr:row>11</xdr:row>
      <xdr:rowOff>9525</xdr:rowOff>
    </xdr:from>
    <xdr:to>
      <xdr:col>0</xdr:col>
      <xdr:colOff>142875</xdr:colOff>
      <xdr:row>11</xdr:row>
      <xdr:rowOff>95250</xdr:rowOff>
    </xdr:to>
    <xdr:sp>
      <xdr:nvSpPr>
        <xdr:cNvPr id="12" name="Text Box 28"/>
        <xdr:cNvSpPr txBox="1">
          <a:spLocks noChangeArrowheads="1"/>
        </xdr:cNvSpPr>
      </xdr:nvSpPr>
      <xdr:spPr>
        <a:xfrm>
          <a:off x="28575" y="2466975"/>
          <a:ext cx="1143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18</a:t>
          </a:r>
        </a:p>
      </xdr:txBody>
    </xdr:sp>
    <xdr:clientData/>
  </xdr:twoCellAnchor>
  <xdr:twoCellAnchor>
    <xdr:from>
      <xdr:col>6</xdr:col>
      <xdr:colOff>19050</xdr:colOff>
      <xdr:row>11</xdr:row>
      <xdr:rowOff>9525</xdr:rowOff>
    </xdr:from>
    <xdr:to>
      <xdr:col>8</xdr:col>
      <xdr:colOff>38100</xdr:colOff>
      <xdr:row>11</xdr:row>
      <xdr:rowOff>85725</xdr:rowOff>
    </xdr:to>
    <xdr:sp>
      <xdr:nvSpPr>
        <xdr:cNvPr id="13" name="Text Box 29"/>
        <xdr:cNvSpPr txBox="1">
          <a:spLocks noChangeArrowheads="1"/>
        </xdr:cNvSpPr>
      </xdr:nvSpPr>
      <xdr:spPr>
        <a:xfrm>
          <a:off x="1009650" y="24669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19</a:t>
          </a:r>
        </a:p>
      </xdr:txBody>
    </xdr:sp>
    <xdr:clientData/>
  </xdr:twoCellAnchor>
  <xdr:twoCellAnchor>
    <xdr:from>
      <xdr:col>6</xdr:col>
      <xdr:colOff>28575</xdr:colOff>
      <xdr:row>12</xdr:row>
      <xdr:rowOff>9525</xdr:rowOff>
    </xdr:from>
    <xdr:to>
      <xdr:col>9</xdr:col>
      <xdr:colOff>9525</xdr:colOff>
      <xdr:row>12</xdr:row>
      <xdr:rowOff>95250</xdr:rowOff>
    </xdr:to>
    <xdr:sp>
      <xdr:nvSpPr>
        <xdr:cNvPr id="14" name="Text Box 30"/>
        <xdr:cNvSpPr txBox="1">
          <a:spLocks noChangeArrowheads="1"/>
        </xdr:cNvSpPr>
      </xdr:nvSpPr>
      <xdr:spPr>
        <a:xfrm>
          <a:off x="1019175" y="2724150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59</a:t>
          </a:r>
        </a:p>
      </xdr:txBody>
    </xdr:sp>
    <xdr:clientData/>
  </xdr:twoCellAnchor>
  <xdr:twoCellAnchor>
    <xdr:from>
      <xdr:col>64</xdr:col>
      <xdr:colOff>9525</xdr:colOff>
      <xdr:row>11</xdr:row>
      <xdr:rowOff>9525</xdr:rowOff>
    </xdr:from>
    <xdr:to>
      <xdr:col>66</xdr:col>
      <xdr:colOff>9525</xdr:colOff>
      <xdr:row>11</xdr:row>
      <xdr:rowOff>85725</xdr:rowOff>
    </xdr:to>
    <xdr:sp>
      <xdr:nvSpPr>
        <xdr:cNvPr id="15" name="Text Box 31"/>
        <xdr:cNvSpPr txBox="1">
          <a:spLocks noChangeArrowheads="1"/>
        </xdr:cNvSpPr>
      </xdr:nvSpPr>
      <xdr:spPr>
        <a:xfrm>
          <a:off x="3743325" y="24669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33</a:t>
          </a:r>
        </a:p>
      </xdr:txBody>
    </xdr:sp>
    <xdr:clientData/>
  </xdr:twoCellAnchor>
  <xdr:twoCellAnchor>
    <xdr:from>
      <xdr:col>64</xdr:col>
      <xdr:colOff>0</xdr:colOff>
      <xdr:row>12</xdr:row>
      <xdr:rowOff>19050</xdr:rowOff>
    </xdr:from>
    <xdr:to>
      <xdr:col>67</xdr:col>
      <xdr:colOff>0</xdr:colOff>
      <xdr:row>12</xdr:row>
      <xdr:rowOff>95250</xdr:rowOff>
    </xdr:to>
    <xdr:sp>
      <xdr:nvSpPr>
        <xdr:cNvPr id="16" name="Text Box 32"/>
        <xdr:cNvSpPr txBox="1">
          <a:spLocks noChangeArrowheads="1"/>
        </xdr:cNvSpPr>
      </xdr:nvSpPr>
      <xdr:spPr>
        <a:xfrm>
          <a:off x="3733800" y="27336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53</a:t>
          </a:r>
        </a:p>
      </xdr:txBody>
    </xdr:sp>
    <xdr:clientData/>
  </xdr:twoCellAnchor>
  <xdr:twoCellAnchor>
    <xdr:from>
      <xdr:col>82</xdr:col>
      <xdr:colOff>28575</xdr:colOff>
      <xdr:row>11</xdr:row>
      <xdr:rowOff>19050</xdr:rowOff>
    </xdr:from>
    <xdr:to>
      <xdr:col>84</xdr:col>
      <xdr:colOff>38100</xdr:colOff>
      <xdr:row>11</xdr:row>
      <xdr:rowOff>95250</xdr:rowOff>
    </xdr:to>
    <xdr:sp>
      <xdr:nvSpPr>
        <xdr:cNvPr id="17" name="Text Box 33"/>
        <xdr:cNvSpPr txBox="1">
          <a:spLocks noChangeArrowheads="1"/>
        </xdr:cNvSpPr>
      </xdr:nvSpPr>
      <xdr:spPr>
        <a:xfrm>
          <a:off x="4619625" y="247650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54</a:t>
          </a:r>
        </a:p>
      </xdr:txBody>
    </xdr:sp>
    <xdr:clientData/>
  </xdr:twoCellAnchor>
  <xdr:twoCellAnchor>
    <xdr:from>
      <xdr:col>106</xdr:col>
      <xdr:colOff>19050</xdr:colOff>
      <xdr:row>11</xdr:row>
      <xdr:rowOff>9525</xdr:rowOff>
    </xdr:from>
    <xdr:to>
      <xdr:col>108</xdr:col>
      <xdr:colOff>38100</xdr:colOff>
      <xdr:row>11</xdr:row>
      <xdr:rowOff>85725</xdr:rowOff>
    </xdr:to>
    <xdr:sp>
      <xdr:nvSpPr>
        <xdr:cNvPr id="18" name="Text Box 34"/>
        <xdr:cNvSpPr txBox="1">
          <a:spLocks noChangeArrowheads="1"/>
        </xdr:cNvSpPr>
      </xdr:nvSpPr>
      <xdr:spPr>
        <a:xfrm>
          <a:off x="5753100" y="24669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55</a:t>
          </a:r>
        </a:p>
      </xdr:txBody>
    </xdr:sp>
    <xdr:clientData/>
  </xdr:twoCellAnchor>
  <xdr:twoCellAnchor>
    <xdr:from>
      <xdr:col>82</xdr:col>
      <xdr:colOff>19050</xdr:colOff>
      <xdr:row>12</xdr:row>
      <xdr:rowOff>19050</xdr:rowOff>
    </xdr:from>
    <xdr:to>
      <xdr:col>84</xdr:col>
      <xdr:colOff>38100</xdr:colOff>
      <xdr:row>12</xdr:row>
      <xdr:rowOff>95250</xdr:rowOff>
    </xdr:to>
    <xdr:sp>
      <xdr:nvSpPr>
        <xdr:cNvPr id="19" name="Text Box 36"/>
        <xdr:cNvSpPr txBox="1">
          <a:spLocks noChangeArrowheads="1"/>
        </xdr:cNvSpPr>
      </xdr:nvSpPr>
      <xdr:spPr>
        <a:xfrm>
          <a:off x="4610100" y="27336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57</a:t>
          </a:r>
        </a:p>
      </xdr:txBody>
    </xdr:sp>
    <xdr:clientData/>
  </xdr:twoCellAnchor>
  <xdr:twoCellAnchor>
    <xdr:from>
      <xdr:col>94</xdr:col>
      <xdr:colOff>19050</xdr:colOff>
      <xdr:row>12</xdr:row>
      <xdr:rowOff>9525</xdr:rowOff>
    </xdr:from>
    <xdr:to>
      <xdr:col>96</xdr:col>
      <xdr:colOff>38100</xdr:colOff>
      <xdr:row>12</xdr:row>
      <xdr:rowOff>85725</xdr:rowOff>
    </xdr:to>
    <xdr:sp>
      <xdr:nvSpPr>
        <xdr:cNvPr id="20" name="Text Box 37"/>
        <xdr:cNvSpPr txBox="1">
          <a:spLocks noChangeArrowheads="1"/>
        </xdr:cNvSpPr>
      </xdr:nvSpPr>
      <xdr:spPr>
        <a:xfrm>
          <a:off x="5181600" y="27241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60</a:t>
          </a:r>
        </a:p>
      </xdr:txBody>
    </xdr:sp>
    <xdr:clientData/>
  </xdr:twoCellAnchor>
  <xdr:twoCellAnchor>
    <xdr:from>
      <xdr:col>130</xdr:col>
      <xdr:colOff>28575</xdr:colOff>
      <xdr:row>11</xdr:row>
      <xdr:rowOff>9525</xdr:rowOff>
    </xdr:from>
    <xdr:to>
      <xdr:col>133</xdr:col>
      <xdr:colOff>0</xdr:colOff>
      <xdr:row>11</xdr:row>
      <xdr:rowOff>85725</xdr:rowOff>
    </xdr:to>
    <xdr:sp>
      <xdr:nvSpPr>
        <xdr:cNvPr id="21" name="Text Box 38"/>
        <xdr:cNvSpPr txBox="1">
          <a:spLocks noChangeArrowheads="1"/>
        </xdr:cNvSpPr>
      </xdr:nvSpPr>
      <xdr:spPr>
        <a:xfrm>
          <a:off x="6905625" y="24669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63</a:t>
          </a:r>
        </a:p>
      </xdr:txBody>
    </xdr:sp>
    <xdr:clientData/>
  </xdr:twoCellAnchor>
  <xdr:twoCellAnchor>
    <xdr:from>
      <xdr:col>166</xdr:col>
      <xdr:colOff>28575</xdr:colOff>
      <xdr:row>11</xdr:row>
      <xdr:rowOff>19050</xdr:rowOff>
    </xdr:from>
    <xdr:to>
      <xdr:col>169</xdr:col>
      <xdr:colOff>0</xdr:colOff>
      <xdr:row>11</xdr:row>
      <xdr:rowOff>95250</xdr:rowOff>
    </xdr:to>
    <xdr:sp>
      <xdr:nvSpPr>
        <xdr:cNvPr id="22" name="Text Box 39"/>
        <xdr:cNvSpPr txBox="1">
          <a:spLocks noChangeArrowheads="1"/>
        </xdr:cNvSpPr>
      </xdr:nvSpPr>
      <xdr:spPr>
        <a:xfrm>
          <a:off x="8620125" y="24765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69</a:t>
          </a:r>
        </a:p>
      </xdr:txBody>
    </xdr:sp>
    <xdr:clientData/>
  </xdr:twoCellAnchor>
  <xdr:twoCellAnchor>
    <xdr:from>
      <xdr:col>178</xdr:col>
      <xdr:colOff>28575</xdr:colOff>
      <xdr:row>11</xdr:row>
      <xdr:rowOff>19050</xdr:rowOff>
    </xdr:from>
    <xdr:to>
      <xdr:col>181</xdr:col>
      <xdr:colOff>9525</xdr:colOff>
      <xdr:row>11</xdr:row>
      <xdr:rowOff>95250</xdr:rowOff>
    </xdr:to>
    <xdr:sp>
      <xdr:nvSpPr>
        <xdr:cNvPr id="23" name="Text Box 40"/>
        <xdr:cNvSpPr txBox="1">
          <a:spLocks noChangeArrowheads="1"/>
        </xdr:cNvSpPr>
      </xdr:nvSpPr>
      <xdr:spPr>
        <a:xfrm>
          <a:off x="9191625" y="247650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72</a:t>
          </a:r>
        </a:p>
      </xdr:txBody>
    </xdr:sp>
    <xdr:clientData/>
  </xdr:twoCellAnchor>
  <xdr:twoCellAnchor>
    <xdr:from>
      <xdr:col>130</xdr:col>
      <xdr:colOff>28575</xdr:colOff>
      <xdr:row>12</xdr:row>
      <xdr:rowOff>19050</xdr:rowOff>
    </xdr:from>
    <xdr:to>
      <xdr:col>133</xdr:col>
      <xdr:colOff>9525</xdr:colOff>
      <xdr:row>12</xdr:row>
      <xdr:rowOff>95250</xdr:rowOff>
    </xdr:to>
    <xdr:sp>
      <xdr:nvSpPr>
        <xdr:cNvPr id="24" name="Text Box 41"/>
        <xdr:cNvSpPr txBox="1">
          <a:spLocks noChangeArrowheads="1"/>
        </xdr:cNvSpPr>
      </xdr:nvSpPr>
      <xdr:spPr>
        <a:xfrm>
          <a:off x="6905625" y="27336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75</a:t>
          </a:r>
        </a:p>
      </xdr:txBody>
    </xdr:sp>
    <xdr:clientData/>
  </xdr:twoCellAnchor>
  <xdr:twoCellAnchor>
    <xdr:from>
      <xdr:col>154</xdr:col>
      <xdr:colOff>28575</xdr:colOff>
      <xdr:row>12</xdr:row>
      <xdr:rowOff>9525</xdr:rowOff>
    </xdr:from>
    <xdr:to>
      <xdr:col>157</xdr:col>
      <xdr:colOff>0</xdr:colOff>
      <xdr:row>12</xdr:row>
      <xdr:rowOff>85725</xdr:rowOff>
    </xdr:to>
    <xdr:sp>
      <xdr:nvSpPr>
        <xdr:cNvPr id="25" name="Text Box 42"/>
        <xdr:cNvSpPr txBox="1">
          <a:spLocks noChangeArrowheads="1"/>
        </xdr:cNvSpPr>
      </xdr:nvSpPr>
      <xdr:spPr>
        <a:xfrm>
          <a:off x="8048625" y="27241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76</a:t>
          </a:r>
        </a:p>
      </xdr:txBody>
    </xdr:sp>
    <xdr:clientData/>
  </xdr:twoCellAnchor>
  <xdr:twoCellAnchor>
    <xdr:from>
      <xdr:col>188</xdr:col>
      <xdr:colOff>0</xdr:colOff>
      <xdr:row>12</xdr:row>
      <xdr:rowOff>9525</xdr:rowOff>
    </xdr:from>
    <xdr:to>
      <xdr:col>190</xdr:col>
      <xdr:colOff>19050</xdr:colOff>
      <xdr:row>12</xdr:row>
      <xdr:rowOff>85725</xdr:rowOff>
    </xdr:to>
    <xdr:sp>
      <xdr:nvSpPr>
        <xdr:cNvPr id="26" name="Text Box 43"/>
        <xdr:cNvSpPr txBox="1">
          <a:spLocks noChangeArrowheads="1"/>
        </xdr:cNvSpPr>
      </xdr:nvSpPr>
      <xdr:spPr>
        <a:xfrm>
          <a:off x="9639300" y="27241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84</a:t>
          </a:r>
        </a:p>
      </xdr:txBody>
    </xdr:sp>
    <xdr:clientData/>
  </xdr:twoCellAnchor>
  <xdr:twoCellAnchor>
    <xdr:from>
      <xdr:col>2</xdr:col>
      <xdr:colOff>19050</xdr:colOff>
      <xdr:row>14</xdr:row>
      <xdr:rowOff>9525</xdr:rowOff>
    </xdr:from>
    <xdr:to>
      <xdr:col>4</xdr:col>
      <xdr:colOff>28575</xdr:colOff>
      <xdr:row>14</xdr:row>
      <xdr:rowOff>85725</xdr:rowOff>
    </xdr:to>
    <xdr:sp>
      <xdr:nvSpPr>
        <xdr:cNvPr id="27" name="Text Box 44"/>
        <xdr:cNvSpPr txBox="1">
          <a:spLocks noChangeArrowheads="1"/>
        </xdr:cNvSpPr>
      </xdr:nvSpPr>
      <xdr:spPr>
        <a:xfrm>
          <a:off x="819150" y="31432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85</a:t>
          </a:r>
        </a:p>
      </xdr:txBody>
    </xdr:sp>
    <xdr:clientData/>
  </xdr:twoCellAnchor>
  <xdr:twoCellAnchor>
    <xdr:from>
      <xdr:col>46</xdr:col>
      <xdr:colOff>28575</xdr:colOff>
      <xdr:row>14</xdr:row>
      <xdr:rowOff>19050</xdr:rowOff>
    </xdr:from>
    <xdr:to>
      <xdr:col>49</xdr:col>
      <xdr:colOff>19050</xdr:colOff>
      <xdr:row>14</xdr:row>
      <xdr:rowOff>114300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2905125" y="31527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93</a:t>
          </a:r>
        </a:p>
      </xdr:txBody>
    </xdr:sp>
    <xdr:clientData/>
  </xdr:twoCellAnchor>
  <xdr:twoCellAnchor>
    <xdr:from>
      <xdr:col>97</xdr:col>
      <xdr:colOff>19050</xdr:colOff>
      <xdr:row>16</xdr:row>
      <xdr:rowOff>19050</xdr:rowOff>
    </xdr:from>
    <xdr:to>
      <xdr:col>99</xdr:col>
      <xdr:colOff>28575</xdr:colOff>
      <xdr:row>16</xdr:row>
      <xdr:rowOff>95250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5324475" y="359092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105</a:t>
          </a:r>
        </a:p>
      </xdr:txBody>
    </xdr:sp>
    <xdr:clientData/>
  </xdr:twoCellAnchor>
  <xdr:twoCellAnchor>
    <xdr:from>
      <xdr:col>117</xdr:col>
      <xdr:colOff>19050</xdr:colOff>
      <xdr:row>16</xdr:row>
      <xdr:rowOff>19050</xdr:rowOff>
    </xdr:from>
    <xdr:to>
      <xdr:col>119</xdr:col>
      <xdr:colOff>38100</xdr:colOff>
      <xdr:row>16</xdr:row>
      <xdr:rowOff>95250</xdr:rowOff>
    </xdr:to>
    <xdr:sp>
      <xdr:nvSpPr>
        <xdr:cNvPr id="30" name="Text Box 47"/>
        <xdr:cNvSpPr txBox="1">
          <a:spLocks noChangeArrowheads="1"/>
        </xdr:cNvSpPr>
      </xdr:nvSpPr>
      <xdr:spPr>
        <a:xfrm>
          <a:off x="6276975" y="359092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110</a:t>
          </a:r>
        </a:p>
      </xdr:txBody>
    </xdr:sp>
    <xdr:clientData/>
  </xdr:twoCellAnchor>
  <xdr:twoCellAnchor>
    <xdr:from>
      <xdr:col>0</xdr:col>
      <xdr:colOff>19050</xdr:colOff>
      <xdr:row>19</xdr:row>
      <xdr:rowOff>19050</xdr:rowOff>
    </xdr:from>
    <xdr:to>
      <xdr:col>0</xdr:col>
      <xdr:colOff>152400</xdr:colOff>
      <xdr:row>19</xdr:row>
      <xdr:rowOff>95250</xdr:rowOff>
    </xdr:to>
    <xdr:sp>
      <xdr:nvSpPr>
        <xdr:cNvPr id="31" name="Text Box 48"/>
        <xdr:cNvSpPr txBox="1">
          <a:spLocks noChangeArrowheads="1"/>
        </xdr:cNvSpPr>
      </xdr:nvSpPr>
      <xdr:spPr>
        <a:xfrm>
          <a:off x="19050" y="4038600"/>
          <a:ext cx="1333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18</a:t>
          </a:r>
        </a:p>
      </xdr:txBody>
    </xdr:sp>
    <xdr:clientData/>
  </xdr:twoCellAnchor>
  <xdr:twoCellAnchor>
    <xdr:from>
      <xdr:col>6</xdr:col>
      <xdr:colOff>19050</xdr:colOff>
      <xdr:row>19</xdr:row>
      <xdr:rowOff>19050</xdr:rowOff>
    </xdr:from>
    <xdr:to>
      <xdr:col>8</xdr:col>
      <xdr:colOff>38100</xdr:colOff>
      <xdr:row>19</xdr:row>
      <xdr:rowOff>95250</xdr:rowOff>
    </xdr:to>
    <xdr:sp>
      <xdr:nvSpPr>
        <xdr:cNvPr id="32" name="Text Box 49"/>
        <xdr:cNvSpPr txBox="1">
          <a:spLocks noChangeArrowheads="1"/>
        </xdr:cNvSpPr>
      </xdr:nvSpPr>
      <xdr:spPr>
        <a:xfrm>
          <a:off x="1009650" y="403860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19</a:t>
          </a:r>
        </a:p>
      </xdr:txBody>
    </xdr:sp>
    <xdr:clientData/>
  </xdr:twoCellAnchor>
  <xdr:twoCellAnchor>
    <xdr:from>
      <xdr:col>6</xdr:col>
      <xdr:colOff>19050</xdr:colOff>
      <xdr:row>20</xdr:row>
      <xdr:rowOff>9525</xdr:rowOff>
    </xdr:from>
    <xdr:to>
      <xdr:col>9</xdr:col>
      <xdr:colOff>0</xdr:colOff>
      <xdr:row>20</xdr:row>
      <xdr:rowOff>95250</xdr:rowOff>
    </xdr:to>
    <xdr:sp>
      <xdr:nvSpPr>
        <xdr:cNvPr id="33" name="Text Box 50"/>
        <xdr:cNvSpPr txBox="1">
          <a:spLocks noChangeArrowheads="1"/>
        </xdr:cNvSpPr>
      </xdr:nvSpPr>
      <xdr:spPr>
        <a:xfrm>
          <a:off x="1009650" y="4295775"/>
          <a:ext cx="1238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64</a:t>
          </a:r>
        </a:p>
      </xdr:txBody>
    </xdr:sp>
    <xdr:clientData/>
  </xdr:twoCellAnchor>
  <xdr:twoCellAnchor>
    <xdr:from>
      <xdr:col>184</xdr:col>
      <xdr:colOff>0</xdr:colOff>
      <xdr:row>19</xdr:row>
      <xdr:rowOff>9525</xdr:rowOff>
    </xdr:from>
    <xdr:to>
      <xdr:col>186</xdr:col>
      <xdr:colOff>28575</xdr:colOff>
      <xdr:row>19</xdr:row>
      <xdr:rowOff>85725</xdr:rowOff>
    </xdr:to>
    <xdr:sp>
      <xdr:nvSpPr>
        <xdr:cNvPr id="34" name="Text Box 51"/>
        <xdr:cNvSpPr txBox="1">
          <a:spLocks noChangeArrowheads="1"/>
        </xdr:cNvSpPr>
      </xdr:nvSpPr>
      <xdr:spPr>
        <a:xfrm>
          <a:off x="9448800" y="4029075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63</a:t>
          </a:r>
        </a:p>
      </xdr:txBody>
    </xdr:sp>
    <xdr:clientData/>
  </xdr:twoCellAnchor>
  <xdr:twoCellAnchor>
    <xdr:from>
      <xdr:col>183</xdr:col>
      <xdr:colOff>28575</xdr:colOff>
      <xdr:row>20</xdr:row>
      <xdr:rowOff>19050</xdr:rowOff>
    </xdr:from>
    <xdr:to>
      <xdr:col>185</xdr:col>
      <xdr:colOff>38100</xdr:colOff>
      <xdr:row>20</xdr:row>
      <xdr:rowOff>95250</xdr:rowOff>
    </xdr:to>
    <xdr:sp>
      <xdr:nvSpPr>
        <xdr:cNvPr id="35" name="Text Box 52"/>
        <xdr:cNvSpPr txBox="1">
          <a:spLocks noChangeArrowheads="1"/>
        </xdr:cNvSpPr>
      </xdr:nvSpPr>
      <xdr:spPr>
        <a:xfrm>
          <a:off x="9429750" y="430530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123</a:t>
          </a:r>
        </a:p>
      </xdr:txBody>
    </xdr:sp>
    <xdr:clientData/>
  </xdr:twoCellAnchor>
  <xdr:twoCellAnchor>
    <xdr:from>
      <xdr:col>34</xdr:col>
      <xdr:colOff>28575</xdr:colOff>
      <xdr:row>22</xdr:row>
      <xdr:rowOff>19050</xdr:rowOff>
    </xdr:from>
    <xdr:to>
      <xdr:col>37</xdr:col>
      <xdr:colOff>28575</xdr:colOff>
      <xdr:row>22</xdr:row>
      <xdr:rowOff>95250</xdr:rowOff>
    </xdr:to>
    <xdr:sp>
      <xdr:nvSpPr>
        <xdr:cNvPr id="36" name="Text Box 53"/>
        <xdr:cNvSpPr txBox="1">
          <a:spLocks noChangeArrowheads="1"/>
        </xdr:cNvSpPr>
      </xdr:nvSpPr>
      <xdr:spPr>
        <a:xfrm>
          <a:off x="2333625" y="4752975"/>
          <a:ext cx="1428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124</a:t>
          </a:r>
        </a:p>
      </xdr:txBody>
    </xdr:sp>
    <xdr:clientData/>
  </xdr:twoCellAnchor>
  <xdr:twoCellAnchor>
    <xdr:from>
      <xdr:col>68</xdr:col>
      <xdr:colOff>28575</xdr:colOff>
      <xdr:row>22</xdr:row>
      <xdr:rowOff>9525</xdr:rowOff>
    </xdr:from>
    <xdr:to>
      <xdr:col>70</xdr:col>
      <xdr:colOff>38100</xdr:colOff>
      <xdr:row>22</xdr:row>
      <xdr:rowOff>85725</xdr:rowOff>
    </xdr:to>
    <xdr:sp>
      <xdr:nvSpPr>
        <xdr:cNvPr id="37" name="Text Box 54"/>
        <xdr:cNvSpPr txBox="1">
          <a:spLocks noChangeArrowheads="1"/>
        </xdr:cNvSpPr>
      </xdr:nvSpPr>
      <xdr:spPr>
        <a:xfrm>
          <a:off x="3952875" y="474345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19</a:t>
          </a:r>
        </a:p>
      </xdr:txBody>
    </xdr:sp>
    <xdr:clientData/>
  </xdr:twoCellAnchor>
  <xdr:twoCellAnchor>
    <xdr:from>
      <xdr:col>94</xdr:col>
      <xdr:colOff>9525</xdr:colOff>
      <xdr:row>22</xdr:row>
      <xdr:rowOff>19050</xdr:rowOff>
    </xdr:from>
    <xdr:to>
      <xdr:col>96</xdr:col>
      <xdr:colOff>19050</xdr:colOff>
      <xdr:row>22</xdr:row>
      <xdr:rowOff>95250</xdr:rowOff>
    </xdr:to>
    <xdr:sp>
      <xdr:nvSpPr>
        <xdr:cNvPr id="38" name="Text Box 55"/>
        <xdr:cNvSpPr txBox="1">
          <a:spLocks noChangeArrowheads="1"/>
        </xdr:cNvSpPr>
      </xdr:nvSpPr>
      <xdr:spPr>
        <a:xfrm>
          <a:off x="5172075" y="4752975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25</a:t>
          </a:r>
        </a:p>
      </xdr:txBody>
    </xdr:sp>
    <xdr:clientData/>
  </xdr:twoCellAnchor>
  <xdr:twoCellAnchor>
    <xdr:from>
      <xdr:col>70</xdr:col>
      <xdr:colOff>19050</xdr:colOff>
      <xdr:row>24</xdr:row>
      <xdr:rowOff>19050</xdr:rowOff>
    </xdr:from>
    <xdr:to>
      <xdr:col>72</xdr:col>
      <xdr:colOff>19050</xdr:colOff>
      <xdr:row>24</xdr:row>
      <xdr:rowOff>95250</xdr:rowOff>
    </xdr:to>
    <xdr:sp>
      <xdr:nvSpPr>
        <xdr:cNvPr id="39" name="Text Box 56"/>
        <xdr:cNvSpPr txBox="1">
          <a:spLocks noChangeArrowheads="1"/>
        </xdr:cNvSpPr>
      </xdr:nvSpPr>
      <xdr:spPr>
        <a:xfrm>
          <a:off x="4038600" y="5353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26</a:t>
          </a:r>
        </a:p>
      </xdr:txBody>
    </xdr:sp>
    <xdr:clientData/>
  </xdr:twoCellAnchor>
  <xdr:twoCellAnchor>
    <xdr:from>
      <xdr:col>110</xdr:col>
      <xdr:colOff>28575</xdr:colOff>
      <xdr:row>24</xdr:row>
      <xdr:rowOff>19050</xdr:rowOff>
    </xdr:from>
    <xdr:to>
      <xdr:col>113</xdr:col>
      <xdr:colOff>9525</xdr:colOff>
      <xdr:row>24</xdr:row>
      <xdr:rowOff>95250</xdr:rowOff>
    </xdr:to>
    <xdr:sp>
      <xdr:nvSpPr>
        <xdr:cNvPr id="40" name="Text Box 57"/>
        <xdr:cNvSpPr txBox="1">
          <a:spLocks noChangeArrowheads="1"/>
        </xdr:cNvSpPr>
      </xdr:nvSpPr>
      <xdr:spPr>
        <a:xfrm>
          <a:off x="5953125" y="53530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33</a:t>
          </a:r>
        </a:p>
      </xdr:txBody>
    </xdr:sp>
    <xdr:clientData/>
  </xdr:twoCellAnchor>
  <xdr:twoCellAnchor>
    <xdr:from>
      <xdr:col>38</xdr:col>
      <xdr:colOff>19050</xdr:colOff>
      <xdr:row>25</xdr:row>
      <xdr:rowOff>19050</xdr:rowOff>
    </xdr:from>
    <xdr:to>
      <xdr:col>40</xdr:col>
      <xdr:colOff>38100</xdr:colOff>
      <xdr:row>25</xdr:row>
      <xdr:rowOff>95250</xdr:rowOff>
    </xdr:to>
    <xdr:sp>
      <xdr:nvSpPr>
        <xdr:cNvPr id="41" name="Text Box 58"/>
        <xdr:cNvSpPr txBox="1">
          <a:spLocks noChangeArrowheads="1"/>
        </xdr:cNvSpPr>
      </xdr:nvSpPr>
      <xdr:spPr>
        <a:xfrm>
          <a:off x="2514600" y="56197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34</a:t>
          </a:r>
        </a:p>
      </xdr:txBody>
    </xdr:sp>
    <xdr:clientData/>
  </xdr:twoCellAnchor>
  <xdr:twoCellAnchor>
    <xdr:from>
      <xdr:col>156</xdr:col>
      <xdr:colOff>9525</xdr:colOff>
      <xdr:row>25</xdr:row>
      <xdr:rowOff>19050</xdr:rowOff>
    </xdr:from>
    <xdr:to>
      <xdr:col>158</xdr:col>
      <xdr:colOff>28575</xdr:colOff>
      <xdr:row>25</xdr:row>
      <xdr:rowOff>95250</xdr:rowOff>
    </xdr:to>
    <xdr:sp>
      <xdr:nvSpPr>
        <xdr:cNvPr id="42" name="Text Box 59"/>
        <xdr:cNvSpPr txBox="1">
          <a:spLocks noChangeArrowheads="1"/>
        </xdr:cNvSpPr>
      </xdr:nvSpPr>
      <xdr:spPr>
        <a:xfrm>
          <a:off x="8124825" y="56197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63</a:t>
          </a:r>
        </a:p>
      </xdr:txBody>
    </xdr:sp>
    <xdr:clientData/>
  </xdr:twoCellAnchor>
  <xdr:twoCellAnchor>
    <xdr:from>
      <xdr:col>34</xdr:col>
      <xdr:colOff>28575</xdr:colOff>
      <xdr:row>30</xdr:row>
      <xdr:rowOff>19050</xdr:rowOff>
    </xdr:from>
    <xdr:to>
      <xdr:col>37</xdr:col>
      <xdr:colOff>0</xdr:colOff>
      <xdr:row>30</xdr:row>
      <xdr:rowOff>95250</xdr:rowOff>
    </xdr:to>
    <xdr:sp>
      <xdr:nvSpPr>
        <xdr:cNvPr id="43" name="Text Box 60"/>
        <xdr:cNvSpPr txBox="1">
          <a:spLocks noChangeArrowheads="1"/>
        </xdr:cNvSpPr>
      </xdr:nvSpPr>
      <xdr:spPr>
        <a:xfrm>
          <a:off x="2333625" y="6572250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64</a:t>
          </a:r>
        </a:p>
      </xdr:txBody>
    </xdr:sp>
    <xdr:clientData/>
  </xdr:twoCellAnchor>
  <xdr:twoCellAnchor>
    <xdr:from>
      <xdr:col>68</xdr:col>
      <xdr:colOff>19050</xdr:colOff>
      <xdr:row>30</xdr:row>
      <xdr:rowOff>28575</xdr:rowOff>
    </xdr:from>
    <xdr:to>
      <xdr:col>70</xdr:col>
      <xdr:colOff>38100</xdr:colOff>
      <xdr:row>30</xdr:row>
      <xdr:rowOff>104775</xdr:rowOff>
    </xdr:to>
    <xdr:sp>
      <xdr:nvSpPr>
        <xdr:cNvPr id="44" name="Text Box 61"/>
        <xdr:cNvSpPr txBox="1">
          <a:spLocks noChangeArrowheads="1"/>
        </xdr:cNvSpPr>
      </xdr:nvSpPr>
      <xdr:spPr>
        <a:xfrm>
          <a:off x="3943350" y="65817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65</a:t>
          </a:r>
        </a:p>
      </xdr:txBody>
    </xdr:sp>
    <xdr:clientData/>
  </xdr:twoCellAnchor>
  <xdr:twoCellAnchor>
    <xdr:from>
      <xdr:col>94</xdr:col>
      <xdr:colOff>19050</xdr:colOff>
      <xdr:row>30</xdr:row>
      <xdr:rowOff>28575</xdr:rowOff>
    </xdr:from>
    <xdr:to>
      <xdr:col>96</xdr:col>
      <xdr:colOff>19050</xdr:colOff>
      <xdr:row>30</xdr:row>
      <xdr:rowOff>104775</xdr:rowOff>
    </xdr:to>
    <xdr:sp>
      <xdr:nvSpPr>
        <xdr:cNvPr id="45" name="Text Box 62"/>
        <xdr:cNvSpPr txBox="1">
          <a:spLocks noChangeArrowheads="1"/>
        </xdr:cNvSpPr>
      </xdr:nvSpPr>
      <xdr:spPr>
        <a:xfrm>
          <a:off x="5181600" y="6581775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71</a:t>
          </a:r>
        </a:p>
      </xdr:txBody>
    </xdr:sp>
    <xdr:clientData/>
  </xdr:twoCellAnchor>
  <xdr:twoCellAnchor>
    <xdr:from>
      <xdr:col>70</xdr:col>
      <xdr:colOff>19050</xdr:colOff>
      <xdr:row>32</xdr:row>
      <xdr:rowOff>19050</xdr:rowOff>
    </xdr:from>
    <xdr:to>
      <xdr:col>72</xdr:col>
      <xdr:colOff>19050</xdr:colOff>
      <xdr:row>32</xdr:row>
      <xdr:rowOff>95250</xdr:rowOff>
    </xdr:to>
    <xdr:sp>
      <xdr:nvSpPr>
        <xdr:cNvPr id="46" name="Text Box 63"/>
        <xdr:cNvSpPr txBox="1">
          <a:spLocks noChangeArrowheads="1"/>
        </xdr:cNvSpPr>
      </xdr:nvSpPr>
      <xdr:spPr>
        <a:xfrm>
          <a:off x="4038600" y="701040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72</a:t>
          </a:r>
        </a:p>
      </xdr:txBody>
    </xdr:sp>
    <xdr:clientData/>
  </xdr:twoCellAnchor>
  <xdr:twoCellAnchor>
    <xdr:from>
      <xdr:col>110</xdr:col>
      <xdr:colOff>28575</xdr:colOff>
      <xdr:row>32</xdr:row>
      <xdr:rowOff>19050</xdr:rowOff>
    </xdr:from>
    <xdr:to>
      <xdr:col>112</xdr:col>
      <xdr:colOff>38100</xdr:colOff>
      <xdr:row>32</xdr:row>
      <xdr:rowOff>95250</xdr:rowOff>
    </xdr:to>
    <xdr:sp>
      <xdr:nvSpPr>
        <xdr:cNvPr id="47" name="Text Box 64"/>
        <xdr:cNvSpPr txBox="1">
          <a:spLocks noChangeArrowheads="1"/>
        </xdr:cNvSpPr>
      </xdr:nvSpPr>
      <xdr:spPr>
        <a:xfrm>
          <a:off x="5953125" y="701040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79</a:t>
          </a:r>
        </a:p>
      </xdr:txBody>
    </xdr:sp>
    <xdr:clientData/>
  </xdr:twoCellAnchor>
  <xdr:twoCellAnchor>
    <xdr:from>
      <xdr:col>38</xdr:col>
      <xdr:colOff>28575</xdr:colOff>
      <xdr:row>33</xdr:row>
      <xdr:rowOff>19050</xdr:rowOff>
    </xdr:from>
    <xdr:to>
      <xdr:col>40</xdr:col>
      <xdr:colOff>38100</xdr:colOff>
      <xdr:row>33</xdr:row>
      <xdr:rowOff>95250</xdr:rowOff>
    </xdr:to>
    <xdr:sp>
      <xdr:nvSpPr>
        <xdr:cNvPr id="48" name="Text Box 65"/>
        <xdr:cNvSpPr txBox="1">
          <a:spLocks noChangeArrowheads="1"/>
        </xdr:cNvSpPr>
      </xdr:nvSpPr>
      <xdr:spPr>
        <a:xfrm>
          <a:off x="2524125" y="7277100"/>
          <a:ext cx="1047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80</a:t>
          </a:r>
        </a:p>
      </xdr:txBody>
    </xdr:sp>
    <xdr:clientData/>
  </xdr:twoCellAnchor>
  <xdr:twoCellAnchor>
    <xdr:from>
      <xdr:col>155</xdr:col>
      <xdr:colOff>28575</xdr:colOff>
      <xdr:row>33</xdr:row>
      <xdr:rowOff>9525</xdr:rowOff>
    </xdr:from>
    <xdr:to>
      <xdr:col>158</xdr:col>
      <xdr:colOff>0</xdr:colOff>
      <xdr:row>33</xdr:row>
      <xdr:rowOff>85725</xdr:rowOff>
    </xdr:to>
    <xdr:sp>
      <xdr:nvSpPr>
        <xdr:cNvPr id="49" name="Text Box 66"/>
        <xdr:cNvSpPr txBox="1">
          <a:spLocks noChangeArrowheads="1"/>
        </xdr:cNvSpPr>
      </xdr:nvSpPr>
      <xdr:spPr>
        <a:xfrm>
          <a:off x="8096250" y="7267575"/>
          <a:ext cx="1143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109</a:t>
          </a:r>
        </a:p>
      </xdr:txBody>
    </xdr:sp>
    <xdr:clientData/>
  </xdr:twoCellAnchor>
  <xdr:twoCellAnchor>
    <xdr:from>
      <xdr:col>2</xdr:col>
      <xdr:colOff>28575</xdr:colOff>
      <xdr:row>2</xdr:row>
      <xdr:rowOff>9525</xdr:rowOff>
    </xdr:from>
    <xdr:to>
      <xdr:col>4</xdr:col>
      <xdr:colOff>0</xdr:colOff>
      <xdr:row>2</xdr:row>
      <xdr:rowOff>85725</xdr:rowOff>
    </xdr:to>
    <xdr:sp>
      <xdr:nvSpPr>
        <xdr:cNvPr id="50" name="Text Box 101"/>
        <xdr:cNvSpPr txBox="1">
          <a:spLocks noChangeArrowheads="1"/>
        </xdr:cNvSpPr>
      </xdr:nvSpPr>
      <xdr:spPr>
        <a:xfrm>
          <a:off x="828675" y="4572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5
</a:t>
          </a:r>
          <a:r>
            <a:rPr lang="en-US" cap="none" sz="500" b="0" i="0" u="none" baseline="0">
              <a:solidFill>
                <a:srgbClr val="808080"/>
              </a:solidFill>
              <a:latin typeface="ＭＳ Ｐ明朝"/>
              <a:ea typeface="ＭＳ Ｐ明朝"/>
              <a:cs typeface="ＭＳ Ｐ明朝"/>
            </a:rPr>
            <a:t>5</a:t>
          </a:r>
        </a:p>
      </xdr:txBody>
    </xdr:sp>
    <xdr:clientData/>
  </xdr:twoCellAnchor>
  <xdr:twoCellAnchor>
    <xdr:from>
      <xdr:col>110</xdr:col>
      <xdr:colOff>0</xdr:colOff>
      <xdr:row>11</xdr:row>
      <xdr:rowOff>0</xdr:rowOff>
    </xdr:from>
    <xdr:to>
      <xdr:col>110</xdr:col>
      <xdr:colOff>0</xdr:colOff>
      <xdr:row>12</xdr:row>
      <xdr:rowOff>0</xdr:rowOff>
    </xdr:to>
    <xdr:sp>
      <xdr:nvSpPr>
        <xdr:cNvPr id="51" name="Line 111"/>
        <xdr:cNvSpPr>
          <a:spLocks/>
        </xdr:cNvSpPr>
      </xdr:nvSpPr>
      <xdr:spPr>
        <a:xfrm>
          <a:off x="5924550" y="2457450"/>
          <a:ext cx="0" cy="257175"/>
        </a:xfrm>
        <a:prstGeom prst="line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183</xdr:col>
      <xdr:colOff>28575</xdr:colOff>
      <xdr:row>3</xdr:row>
      <xdr:rowOff>200025</xdr:rowOff>
    </xdr:from>
    <xdr:to>
      <xdr:col>199</xdr:col>
      <xdr:colOff>19050</xdr:colOff>
      <xdr:row>6</xdr:row>
      <xdr:rowOff>238125</xdr:rowOff>
    </xdr:to>
    <xdr:sp>
      <xdr:nvSpPr>
        <xdr:cNvPr id="52" name="Oval 134"/>
        <xdr:cNvSpPr>
          <a:spLocks/>
        </xdr:cNvSpPr>
      </xdr:nvSpPr>
      <xdr:spPr>
        <a:xfrm>
          <a:off x="9429750" y="914400"/>
          <a:ext cx="752475" cy="6858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歌山</a:t>
          </a:r>
        </a:p>
      </xdr:txBody>
    </xdr:sp>
    <xdr:clientData/>
  </xdr:twoCellAnchor>
  <xdr:oneCellAnchor>
    <xdr:from>
      <xdr:col>131</xdr:col>
      <xdr:colOff>47625</xdr:colOff>
      <xdr:row>7</xdr:row>
      <xdr:rowOff>57150</xdr:rowOff>
    </xdr:from>
    <xdr:ext cx="200025" cy="0"/>
    <xdr:sp fLocksText="0">
      <xdr:nvSpPr>
        <xdr:cNvPr id="53" name="Text Box 135"/>
        <xdr:cNvSpPr txBox="1">
          <a:spLocks noChangeArrowheads="1"/>
        </xdr:cNvSpPr>
      </xdr:nvSpPr>
      <xdr:spPr>
        <a:xfrm>
          <a:off x="6972300" y="16764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58</xdr:col>
      <xdr:colOff>19050</xdr:colOff>
      <xdr:row>24</xdr:row>
      <xdr:rowOff>19050</xdr:rowOff>
    </xdr:from>
    <xdr:to>
      <xdr:col>60</xdr:col>
      <xdr:colOff>19050</xdr:colOff>
      <xdr:row>24</xdr:row>
      <xdr:rowOff>95250</xdr:rowOff>
    </xdr:to>
    <xdr:sp>
      <xdr:nvSpPr>
        <xdr:cNvPr id="54" name="Text Box 138"/>
        <xdr:cNvSpPr txBox="1">
          <a:spLocks noChangeArrowheads="1"/>
        </xdr:cNvSpPr>
      </xdr:nvSpPr>
      <xdr:spPr>
        <a:xfrm>
          <a:off x="3467100" y="5353050"/>
          <a:ext cx="9525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26</a:t>
          </a:r>
        </a:p>
      </xdr:txBody>
    </xdr:sp>
    <xdr:clientData/>
  </xdr:twoCellAnchor>
  <xdr:twoCellAnchor>
    <xdr:from>
      <xdr:col>98</xdr:col>
      <xdr:colOff>28575</xdr:colOff>
      <xdr:row>24</xdr:row>
      <xdr:rowOff>19050</xdr:rowOff>
    </xdr:from>
    <xdr:to>
      <xdr:col>101</xdr:col>
      <xdr:colOff>9525</xdr:colOff>
      <xdr:row>24</xdr:row>
      <xdr:rowOff>95250</xdr:rowOff>
    </xdr:to>
    <xdr:sp>
      <xdr:nvSpPr>
        <xdr:cNvPr id="55" name="Text Box 139"/>
        <xdr:cNvSpPr txBox="1">
          <a:spLocks noChangeArrowheads="1"/>
        </xdr:cNvSpPr>
      </xdr:nvSpPr>
      <xdr:spPr>
        <a:xfrm>
          <a:off x="5381625" y="5353050"/>
          <a:ext cx="12382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33</a:t>
          </a:r>
        </a:p>
      </xdr:txBody>
    </xdr:sp>
    <xdr:clientData/>
  </xdr:twoCellAnchor>
  <xdr:twoCellAnchor>
    <xdr:from>
      <xdr:col>162</xdr:col>
      <xdr:colOff>19050</xdr:colOff>
      <xdr:row>8</xdr:row>
      <xdr:rowOff>19050</xdr:rowOff>
    </xdr:from>
    <xdr:to>
      <xdr:col>165</xdr:col>
      <xdr:colOff>9525</xdr:colOff>
      <xdr:row>8</xdr:row>
      <xdr:rowOff>114300</xdr:rowOff>
    </xdr:to>
    <xdr:sp>
      <xdr:nvSpPr>
        <xdr:cNvPr id="56" name="Text Box 142"/>
        <xdr:cNvSpPr txBox="1">
          <a:spLocks noChangeArrowheads="1"/>
        </xdr:cNvSpPr>
      </xdr:nvSpPr>
      <xdr:spPr>
        <a:xfrm>
          <a:off x="8420100" y="1819275"/>
          <a:ext cx="133350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00" b="0" i="0" u="none" baseline="0">
              <a:solidFill>
                <a:srgbClr val="808080"/>
              </a:solidFill>
            </a:rPr>
            <a:t>58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B52"/>
  <sheetViews>
    <sheetView showGridLines="0" tabSelected="1" zoomScalePageLayoutView="0" workbookViewId="0" topLeftCell="A1">
      <selection activeCell="D17" sqref="D17:G17"/>
    </sheetView>
  </sheetViews>
  <sheetFormatPr defaultColWidth="0.5" defaultRowHeight="13.5"/>
  <cols>
    <col min="1" max="1" width="3.125" style="1" customWidth="1"/>
    <col min="2" max="2" width="3.125" style="3" customWidth="1"/>
    <col min="3" max="3" width="7.375" style="1" customWidth="1"/>
    <col min="4" max="19" width="0.6171875" style="1" customWidth="1"/>
    <col min="20" max="20" width="0.37109375" style="1" customWidth="1"/>
    <col min="21" max="206" width="0.6171875" style="1" customWidth="1"/>
    <col min="207" max="210" width="0.6171875" style="7" customWidth="1"/>
    <col min="211" max="214" width="0.6171875" style="1" customWidth="1"/>
    <col min="215" max="16384" width="0.5" style="1" customWidth="1"/>
  </cols>
  <sheetData>
    <row r="1" ht="13.5">
      <c r="A1" s="57" t="s">
        <v>68</v>
      </c>
    </row>
    <row r="2" spans="2:206" ht="9.75" customHeight="1" thickBot="1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</row>
    <row r="3" spans="2:210" ht="21" customHeight="1" thickBot="1">
      <c r="B3" s="190" t="s">
        <v>0</v>
      </c>
      <c r="C3" s="191"/>
      <c r="D3" s="124" t="s">
        <v>57</v>
      </c>
      <c r="E3" s="181"/>
      <c r="F3" s="181"/>
      <c r="G3" s="196"/>
      <c r="H3" s="123" t="s">
        <v>58</v>
      </c>
      <c r="I3" s="124"/>
      <c r="J3" s="124"/>
      <c r="K3" s="125"/>
      <c r="L3" s="126" t="s">
        <v>59</v>
      </c>
      <c r="M3" s="127"/>
      <c r="N3" s="127"/>
      <c r="O3" s="128"/>
      <c r="P3" s="123">
        <v>1</v>
      </c>
      <c r="Q3" s="124"/>
      <c r="R3" s="124"/>
      <c r="S3" s="195"/>
      <c r="T3" s="8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9" t="s">
        <v>1</v>
      </c>
      <c r="BR3" s="113" t="s">
        <v>1</v>
      </c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0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12"/>
      <c r="FG3" s="7"/>
      <c r="FH3" s="13"/>
      <c r="FI3" s="13"/>
      <c r="FJ3" s="13"/>
      <c r="FK3" s="13"/>
      <c r="FL3" s="88"/>
      <c r="FM3" s="88"/>
      <c r="FN3" s="88"/>
      <c r="FO3" s="88"/>
      <c r="FP3" s="88"/>
      <c r="FQ3" s="88"/>
      <c r="FR3" s="12" t="s">
        <v>60</v>
      </c>
      <c r="FS3" s="13"/>
      <c r="FT3" s="13"/>
      <c r="FU3" s="88"/>
      <c r="FV3" s="88"/>
      <c r="FW3" s="88"/>
      <c r="FX3" s="88"/>
      <c r="FY3" s="88"/>
      <c r="FZ3" s="12" t="s">
        <v>61</v>
      </c>
      <c r="GA3" s="13"/>
      <c r="GB3" s="14"/>
      <c r="GC3" s="89"/>
      <c r="GD3" s="89"/>
      <c r="GE3" s="89"/>
      <c r="GF3" s="89"/>
      <c r="GG3" s="89"/>
      <c r="GH3" s="89"/>
      <c r="GI3" s="12" t="s">
        <v>62</v>
      </c>
      <c r="GJ3" s="7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</row>
    <row r="4" spans="2:206" ht="21" customHeight="1" thickBot="1">
      <c r="B4" s="177" t="s">
        <v>2</v>
      </c>
      <c r="C4" s="178"/>
      <c r="D4" s="192"/>
      <c r="E4" s="193"/>
      <c r="F4" s="193"/>
      <c r="G4" s="194"/>
      <c r="H4" s="146">
        <f>MID($D$4,2,1)</f>
      </c>
      <c r="I4" s="146"/>
      <c r="J4" s="146"/>
      <c r="K4" s="146"/>
      <c r="L4" s="146">
        <f>MID($D$4,3,1)</f>
      </c>
      <c r="M4" s="146"/>
      <c r="N4" s="146"/>
      <c r="O4" s="146"/>
      <c r="P4" s="146">
        <f>MID($D$4,4,1)</f>
      </c>
      <c r="Q4" s="146"/>
      <c r="R4" s="146"/>
      <c r="S4" s="146"/>
      <c r="T4" s="146">
        <f>MID($D$4,5,1)</f>
      </c>
      <c r="U4" s="146"/>
      <c r="V4" s="146"/>
      <c r="W4" s="146"/>
      <c r="X4" s="146">
        <f>MID($D$4,6,1)</f>
      </c>
      <c r="Y4" s="146"/>
      <c r="Z4" s="146"/>
      <c r="AA4" s="146"/>
      <c r="AB4" s="146">
        <f>MID($D$4,7,1)</f>
      </c>
      <c r="AC4" s="146"/>
      <c r="AD4" s="146"/>
      <c r="AE4" s="146"/>
      <c r="AF4" s="129">
        <f>MID($D$4,8,1)</f>
      </c>
      <c r="AG4" s="129"/>
      <c r="AH4" s="129"/>
      <c r="AI4" s="130"/>
      <c r="AJ4" s="7"/>
      <c r="AK4" s="7"/>
      <c r="AL4" s="7"/>
      <c r="AM4" s="15" t="s">
        <v>35</v>
      </c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16" t="s">
        <v>4</v>
      </c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17"/>
      <c r="FR4" s="17"/>
      <c r="FS4" s="17"/>
      <c r="FT4" s="17"/>
      <c r="FU4" s="1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</row>
    <row r="5" spans="2:206" ht="21" customHeight="1" thickBot="1">
      <c r="B5" s="177" t="s">
        <v>3</v>
      </c>
      <c r="C5" s="178"/>
      <c r="D5" s="147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9"/>
      <c r="P5" s="18"/>
      <c r="Q5" s="19"/>
      <c r="R5" s="19"/>
      <c r="S5" s="19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5"/>
      <c r="ED5" s="75"/>
      <c r="EE5" s="75"/>
      <c r="EF5" s="75"/>
      <c r="EG5" s="75"/>
      <c r="EH5" s="75"/>
      <c r="EI5" s="75"/>
      <c r="EJ5" s="75"/>
      <c r="EK5" s="75"/>
      <c r="EL5" s="75"/>
      <c r="EM5" s="75"/>
      <c r="EN5" s="75"/>
      <c r="EO5" s="75"/>
      <c r="EP5" s="75"/>
      <c r="EQ5" s="75"/>
      <c r="ER5" s="75"/>
      <c r="ES5" s="75"/>
      <c r="ET5" s="75"/>
      <c r="EU5" s="75"/>
      <c r="EV5" s="75"/>
      <c r="EW5" s="75"/>
      <c r="EX5" s="75"/>
      <c r="EY5" s="75"/>
      <c r="EZ5" s="75"/>
      <c r="FA5" s="75"/>
      <c r="FB5" s="75"/>
      <c r="FC5" s="75"/>
      <c r="FD5" s="75"/>
      <c r="FE5" s="75"/>
      <c r="FF5" s="75"/>
      <c r="FG5" s="75"/>
      <c r="FH5" s="75"/>
      <c r="FI5" s="75"/>
      <c r="FJ5" s="75"/>
      <c r="FK5" s="75"/>
      <c r="FL5" s="75"/>
      <c r="FM5" s="75"/>
      <c r="FN5" s="75"/>
      <c r="FO5" s="75"/>
      <c r="FP5" s="75"/>
      <c r="FQ5" s="75"/>
      <c r="FR5" s="75"/>
      <c r="FS5" s="75"/>
      <c r="FT5" s="75"/>
      <c r="FU5" s="75"/>
      <c r="FV5" s="75"/>
      <c r="FW5" s="75"/>
      <c r="FX5" s="75"/>
      <c r="FY5" s="75"/>
      <c r="FZ5" s="75"/>
      <c r="GA5" s="75"/>
      <c r="GB5" s="75"/>
      <c r="GC5" s="75"/>
      <c r="GD5" s="75"/>
      <c r="GE5" s="75"/>
      <c r="GF5" s="75"/>
      <c r="GG5" s="75"/>
      <c r="GH5" s="75"/>
      <c r="GI5" s="75"/>
      <c r="GJ5" s="75"/>
      <c r="GK5" s="75"/>
      <c r="GL5" s="75"/>
      <c r="GM5" s="75"/>
      <c r="GN5" s="75"/>
      <c r="GO5" s="75"/>
      <c r="GP5" s="75"/>
      <c r="GQ5" s="75"/>
      <c r="GR5" s="75"/>
      <c r="GS5" s="75"/>
      <c r="GT5" s="75"/>
      <c r="GU5" s="7"/>
      <c r="GV5" s="7"/>
      <c r="GW5" s="7"/>
      <c r="GX5" s="7"/>
    </row>
    <row r="6" spans="2:206" ht="21" customHeight="1" thickBot="1">
      <c r="B6" s="279" t="s">
        <v>5</v>
      </c>
      <c r="C6" s="280"/>
      <c r="D6" s="187"/>
      <c r="E6" s="188"/>
      <c r="F6" s="188"/>
      <c r="G6" s="188"/>
      <c r="H6" s="189"/>
      <c r="I6" s="189"/>
      <c r="J6" s="189"/>
      <c r="K6" s="189"/>
      <c r="L6" s="189"/>
      <c r="M6" s="189"/>
      <c r="N6" s="189"/>
      <c r="O6" s="189"/>
      <c r="P6" s="129"/>
      <c r="Q6" s="129"/>
      <c r="R6" s="129"/>
      <c r="S6" s="130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295" t="s">
        <v>6</v>
      </c>
      <c r="AM6" s="296"/>
      <c r="AN6" s="296"/>
      <c r="AO6" s="296"/>
      <c r="AP6" s="296"/>
      <c r="AQ6" s="296"/>
      <c r="AR6" s="296"/>
      <c r="AS6" s="296"/>
      <c r="AT6" s="296"/>
      <c r="AU6" s="296"/>
      <c r="AV6" s="296"/>
      <c r="AW6" s="297"/>
      <c r="AX6" s="21"/>
      <c r="AY6" s="21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22"/>
      <c r="GG6" s="22"/>
      <c r="GH6" s="22"/>
      <c r="GI6" s="90" t="s">
        <v>7</v>
      </c>
      <c r="GJ6" s="90"/>
      <c r="GK6" s="90"/>
      <c r="GL6" s="90"/>
      <c r="GM6" s="90"/>
      <c r="GN6" s="90"/>
      <c r="GO6" s="90"/>
      <c r="GP6" s="90"/>
      <c r="GQ6" s="7"/>
      <c r="GR6" s="7"/>
      <c r="GS6" s="7"/>
      <c r="GT6" s="7"/>
      <c r="GU6" s="7"/>
      <c r="GV6" s="7"/>
      <c r="GW6" s="7"/>
      <c r="GX6" s="7"/>
    </row>
    <row r="7" spans="2:206" ht="9" customHeight="1" thickBot="1">
      <c r="B7" s="2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289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1"/>
      <c r="AX7" s="17"/>
      <c r="AY7" s="1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</row>
    <row r="8" spans="2:206" ht="20.25" customHeight="1" thickBot="1">
      <c r="B8" s="150" t="s">
        <v>37</v>
      </c>
      <c r="C8" s="151"/>
      <c r="D8" s="164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6"/>
      <c r="AJ8" s="7"/>
      <c r="AK8" s="7"/>
      <c r="AL8" s="289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1"/>
      <c r="AX8" s="17"/>
      <c r="AY8" s="1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</row>
    <row r="9" spans="2:210" s="55" customFormat="1" ht="11.25" customHeight="1" thickBot="1">
      <c r="B9" s="56"/>
      <c r="C9" s="56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3"/>
      <c r="AK9" s="54"/>
      <c r="AL9" s="292"/>
      <c r="AM9" s="293"/>
      <c r="AN9" s="293"/>
      <c r="AO9" s="293"/>
      <c r="AP9" s="293"/>
      <c r="AQ9" s="293"/>
      <c r="AR9" s="293"/>
      <c r="AS9" s="293"/>
      <c r="AT9" s="293"/>
      <c r="AU9" s="293"/>
      <c r="AV9" s="293"/>
      <c r="AW9" s="294"/>
      <c r="AX9" s="54"/>
      <c r="AY9" s="54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</row>
    <row r="10" spans="2:206" ht="8.25" customHeight="1" thickBot="1">
      <c r="B10" s="5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</row>
    <row r="11" spans="2:210" s="2" customFormat="1" ht="19.5" customHeight="1" thickBot="1">
      <c r="B11" s="25" t="s">
        <v>27</v>
      </c>
      <c r="C11" s="273" t="s">
        <v>56</v>
      </c>
      <c r="D11" s="140" t="s">
        <v>39</v>
      </c>
      <c r="E11" s="141"/>
      <c r="F11" s="141"/>
      <c r="G11" s="142"/>
      <c r="H11" s="155"/>
      <c r="I11" s="156"/>
      <c r="J11" s="156"/>
      <c r="K11" s="157"/>
      <c r="L11" s="136">
        <f>MID($H$11,2,1)</f>
      </c>
      <c r="M11" s="136"/>
      <c r="N11" s="136"/>
      <c r="O11" s="136"/>
      <c r="P11" s="136">
        <f>MID($H$11,3,1)</f>
      </c>
      <c r="Q11" s="136"/>
      <c r="R11" s="136"/>
      <c r="S11" s="136"/>
      <c r="T11" s="136">
        <f>MID($H$11,4,1)</f>
      </c>
      <c r="U11" s="136"/>
      <c r="V11" s="136"/>
      <c r="W11" s="136"/>
      <c r="X11" s="136">
        <f>MID($H$11,5,1)</f>
      </c>
      <c r="Y11" s="136"/>
      <c r="Z11" s="136"/>
      <c r="AA11" s="136"/>
      <c r="AB11" s="136">
        <f>MID($H$11,6,1)</f>
      </c>
      <c r="AC11" s="136"/>
      <c r="AD11" s="136"/>
      <c r="AE11" s="136"/>
      <c r="AF11" s="136">
        <f>MID($H$11,7,1)</f>
      </c>
      <c r="AG11" s="136"/>
      <c r="AH11" s="136"/>
      <c r="AI11" s="136"/>
      <c r="AJ11" s="136">
        <f>MID($H$11,8,1)</f>
      </c>
      <c r="AK11" s="136"/>
      <c r="AL11" s="136"/>
      <c r="AM11" s="136"/>
      <c r="AN11" s="136">
        <f>MID($H$11,9,1)</f>
      </c>
      <c r="AO11" s="136"/>
      <c r="AP11" s="136"/>
      <c r="AQ11" s="136"/>
      <c r="AR11" s="136">
        <f>MID($H$11,10,1)</f>
      </c>
      <c r="AS11" s="136"/>
      <c r="AT11" s="136"/>
      <c r="AU11" s="136"/>
      <c r="AV11" s="136">
        <f>MID($H$11,11,1)</f>
      </c>
      <c r="AW11" s="136"/>
      <c r="AX11" s="136"/>
      <c r="AY11" s="136"/>
      <c r="AZ11" s="136">
        <f>MID($H$11,12,1)</f>
      </c>
      <c r="BA11" s="136"/>
      <c r="BB11" s="136"/>
      <c r="BC11" s="136"/>
      <c r="BD11" s="136">
        <f>MID($H$11,13,1)</f>
      </c>
      <c r="BE11" s="136"/>
      <c r="BF11" s="136"/>
      <c r="BG11" s="136"/>
      <c r="BH11" s="136">
        <f>MID($H$11,14,1)</f>
      </c>
      <c r="BI11" s="136"/>
      <c r="BJ11" s="136"/>
      <c r="BK11" s="136"/>
      <c r="BL11" s="136">
        <f>MID($H$11,15,1)</f>
      </c>
      <c r="BM11" s="136"/>
      <c r="BN11" s="136"/>
      <c r="BO11" s="136"/>
      <c r="BP11" s="136">
        <f>MID($H$11,16,1)</f>
      </c>
      <c r="BQ11" s="136"/>
      <c r="BR11" s="136"/>
      <c r="BS11" s="136"/>
      <c r="BT11" s="136">
        <f>MID($H$11,17,1)</f>
      </c>
      <c r="BU11" s="136"/>
      <c r="BV11" s="136"/>
      <c r="BW11" s="136"/>
      <c r="BX11" s="136">
        <f>MID($H$11,18,1)</f>
      </c>
      <c r="BY11" s="136"/>
      <c r="BZ11" s="136"/>
      <c r="CA11" s="136"/>
      <c r="CB11" s="136">
        <f>MID($H$11,19,1)</f>
      </c>
      <c r="CC11" s="136"/>
      <c r="CD11" s="136"/>
      <c r="CE11" s="136"/>
      <c r="CF11" s="136">
        <f>MID($H$11,20,1)</f>
      </c>
      <c r="CG11" s="136"/>
      <c r="CH11" s="136"/>
      <c r="CI11" s="136"/>
      <c r="CJ11" s="136">
        <f>MID($H$11,21,1)</f>
      </c>
      <c r="CK11" s="136"/>
      <c r="CL11" s="136"/>
      <c r="CM11" s="136"/>
      <c r="CN11" s="136">
        <f>MID($H$11,22,1)</f>
      </c>
      <c r="CO11" s="136"/>
      <c r="CP11" s="136"/>
      <c r="CQ11" s="136"/>
      <c r="CR11" s="136">
        <f>MID($H$11,23,1)</f>
      </c>
      <c r="CS11" s="136"/>
      <c r="CT11" s="136"/>
      <c r="CU11" s="136"/>
      <c r="CV11" s="136">
        <f>MID($H$11,24,1)</f>
      </c>
      <c r="CW11" s="136"/>
      <c r="CX11" s="136"/>
      <c r="CY11" s="136"/>
      <c r="CZ11" s="136">
        <f>MID($H$11,25,1)</f>
      </c>
      <c r="DA11" s="136"/>
      <c r="DB11" s="136"/>
      <c r="DC11" s="136"/>
      <c r="DD11" s="136">
        <f>MID($H$11,26,1)</f>
      </c>
      <c r="DE11" s="136"/>
      <c r="DF11" s="136"/>
      <c r="DG11" s="136"/>
      <c r="DH11" s="136">
        <f>MID($H$11,27,1)</f>
      </c>
      <c r="DI11" s="136"/>
      <c r="DJ11" s="136"/>
      <c r="DK11" s="136"/>
      <c r="DL11" s="136">
        <f>MID($H$11,28,1)</f>
      </c>
      <c r="DM11" s="136"/>
      <c r="DN11" s="136"/>
      <c r="DO11" s="136"/>
      <c r="DP11" s="136">
        <f>MID($H$11,29,1)</f>
      </c>
      <c r="DQ11" s="136"/>
      <c r="DR11" s="136"/>
      <c r="DS11" s="136"/>
      <c r="DT11" s="136">
        <f>MID($H$11,30,1)</f>
      </c>
      <c r="DU11" s="136"/>
      <c r="DV11" s="136"/>
      <c r="DW11" s="136"/>
      <c r="DX11" s="136">
        <f>MID($H$11,31,1)</f>
      </c>
      <c r="DY11" s="136"/>
      <c r="DZ11" s="136"/>
      <c r="EA11" s="136"/>
      <c r="EB11" s="136">
        <f>MID($H$11,32,1)</f>
      </c>
      <c r="EC11" s="136"/>
      <c r="ED11" s="136"/>
      <c r="EE11" s="136"/>
      <c r="EF11" s="136">
        <f>MID($H$11,33,1)</f>
      </c>
      <c r="EG11" s="136"/>
      <c r="EH11" s="136"/>
      <c r="EI11" s="136"/>
      <c r="EJ11" s="136">
        <f>MID($H$11,34,1)</f>
      </c>
      <c r="EK11" s="136"/>
      <c r="EL11" s="136"/>
      <c r="EM11" s="136"/>
      <c r="EN11" s="136">
        <f>MID($H$11,35,1)</f>
      </c>
      <c r="EO11" s="136"/>
      <c r="EP11" s="136"/>
      <c r="EQ11" s="136"/>
      <c r="ER11" s="136">
        <f>MID($H$11,36,1)</f>
      </c>
      <c r="ES11" s="136"/>
      <c r="ET11" s="136"/>
      <c r="EU11" s="136"/>
      <c r="EV11" s="136">
        <f>MID($H$11,37,1)</f>
      </c>
      <c r="EW11" s="136"/>
      <c r="EX11" s="136"/>
      <c r="EY11" s="136"/>
      <c r="EZ11" s="136">
        <f>MID($H$11,38,1)</f>
      </c>
      <c r="FA11" s="136"/>
      <c r="FB11" s="136"/>
      <c r="FC11" s="136"/>
      <c r="FD11" s="136">
        <f>MID($H$11,39,1)</f>
      </c>
      <c r="FE11" s="136"/>
      <c r="FF11" s="136"/>
      <c r="FG11" s="136"/>
      <c r="FH11" s="136">
        <f>MID($H$11,40,1)</f>
      </c>
      <c r="FI11" s="136"/>
      <c r="FJ11" s="136"/>
      <c r="FK11" s="226"/>
      <c r="FL11" s="26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</row>
    <row r="12" spans="2:210" s="2" customFormat="1" ht="21" customHeight="1" thickBot="1">
      <c r="B12" s="27"/>
      <c r="C12" s="274"/>
      <c r="D12" s="143"/>
      <c r="E12" s="144"/>
      <c r="F12" s="144"/>
      <c r="G12" s="145"/>
      <c r="H12" s="137"/>
      <c r="I12" s="138"/>
      <c r="J12" s="138"/>
      <c r="K12" s="138"/>
      <c r="L12" s="138"/>
      <c r="M12" s="139"/>
      <c r="N12" s="227">
        <f>MID($H$12,2,1)</f>
      </c>
      <c r="O12" s="228"/>
      <c r="P12" s="228"/>
      <c r="Q12" s="228"/>
      <c r="R12" s="228"/>
      <c r="S12" s="229"/>
      <c r="T12" s="227">
        <f>MID($H$12,3,1)</f>
      </c>
      <c r="U12" s="228"/>
      <c r="V12" s="228"/>
      <c r="W12" s="228"/>
      <c r="X12" s="228"/>
      <c r="Y12" s="229"/>
      <c r="Z12" s="223">
        <f>MID($H$12,4,1)</f>
      </c>
      <c r="AA12" s="224"/>
      <c r="AB12" s="224"/>
      <c r="AC12" s="224"/>
      <c r="AD12" s="224"/>
      <c r="AE12" s="225"/>
      <c r="AF12" s="223">
        <f>MID($H$12,5,1)</f>
      </c>
      <c r="AG12" s="224"/>
      <c r="AH12" s="224"/>
      <c r="AI12" s="224"/>
      <c r="AJ12" s="224"/>
      <c r="AK12" s="225"/>
      <c r="AL12" s="223">
        <f>MID($H$12,6,1)</f>
      </c>
      <c r="AM12" s="224"/>
      <c r="AN12" s="224"/>
      <c r="AO12" s="224"/>
      <c r="AP12" s="224"/>
      <c r="AQ12" s="225"/>
      <c r="AR12" s="223">
        <f>MID($H$12,7,1)</f>
      </c>
      <c r="AS12" s="224"/>
      <c r="AT12" s="224"/>
      <c r="AU12" s="224"/>
      <c r="AV12" s="224"/>
      <c r="AW12" s="225"/>
      <c r="AX12" s="223">
        <f>MID($H$12,8,1)</f>
      </c>
      <c r="AY12" s="224"/>
      <c r="AZ12" s="224"/>
      <c r="BA12" s="224"/>
      <c r="BB12" s="224"/>
      <c r="BC12" s="225"/>
      <c r="BD12" s="223">
        <f>MID($H$12,9,1)</f>
      </c>
      <c r="BE12" s="224"/>
      <c r="BF12" s="224"/>
      <c r="BG12" s="224"/>
      <c r="BH12" s="224"/>
      <c r="BI12" s="225"/>
      <c r="BJ12" s="223">
        <f>MID($H$12,10,1)</f>
      </c>
      <c r="BK12" s="224"/>
      <c r="BL12" s="224"/>
      <c r="BM12" s="224"/>
      <c r="BN12" s="224"/>
      <c r="BO12" s="225"/>
      <c r="BP12" s="223">
        <f>MID($H$12,11,1)</f>
      </c>
      <c r="BQ12" s="224"/>
      <c r="BR12" s="224"/>
      <c r="BS12" s="224"/>
      <c r="BT12" s="224"/>
      <c r="BU12" s="225"/>
      <c r="BV12" s="223">
        <f>MID($H$12,12,1)</f>
      </c>
      <c r="BW12" s="224"/>
      <c r="BX12" s="224"/>
      <c r="BY12" s="224"/>
      <c r="BZ12" s="224"/>
      <c r="CA12" s="225"/>
      <c r="CB12" s="223">
        <f>MID($H$12,13,1)</f>
      </c>
      <c r="CC12" s="224"/>
      <c r="CD12" s="224"/>
      <c r="CE12" s="224"/>
      <c r="CF12" s="224"/>
      <c r="CG12" s="225"/>
      <c r="CH12" s="223">
        <f>MID($H$12,14,1)</f>
      </c>
      <c r="CI12" s="224"/>
      <c r="CJ12" s="224"/>
      <c r="CK12" s="224"/>
      <c r="CL12" s="224"/>
      <c r="CM12" s="225"/>
      <c r="CN12" s="223">
        <f>MID($H$12,15,1)</f>
      </c>
      <c r="CO12" s="224"/>
      <c r="CP12" s="224"/>
      <c r="CQ12" s="224"/>
      <c r="CR12" s="224"/>
      <c r="CS12" s="225"/>
      <c r="CT12" s="223">
        <f>MID($H$12,16,1)</f>
      </c>
      <c r="CU12" s="224"/>
      <c r="CV12" s="224"/>
      <c r="CW12" s="224"/>
      <c r="CX12" s="224"/>
      <c r="CY12" s="225"/>
      <c r="CZ12" s="223">
        <f>MID($H$12,17,1)</f>
      </c>
      <c r="DA12" s="224"/>
      <c r="DB12" s="224"/>
      <c r="DC12" s="224"/>
      <c r="DD12" s="224"/>
      <c r="DE12" s="225"/>
      <c r="DF12" s="223">
        <f>MID($H$12,18,1)</f>
      </c>
      <c r="DG12" s="224"/>
      <c r="DH12" s="224"/>
      <c r="DI12" s="224"/>
      <c r="DJ12" s="224"/>
      <c r="DK12" s="225"/>
      <c r="DL12" s="223">
        <f>MID($H$12,19,1)</f>
      </c>
      <c r="DM12" s="224"/>
      <c r="DN12" s="224"/>
      <c r="DO12" s="224"/>
      <c r="DP12" s="224"/>
      <c r="DQ12" s="225"/>
      <c r="DR12" s="223">
        <f>MID($H$12,20,1)</f>
      </c>
      <c r="DS12" s="224"/>
      <c r="DT12" s="224"/>
      <c r="DU12" s="224"/>
      <c r="DV12" s="224"/>
      <c r="DW12" s="225"/>
      <c r="DX12" s="223">
        <f>MID($H$12,21,1)</f>
      </c>
      <c r="DY12" s="224"/>
      <c r="DZ12" s="224"/>
      <c r="EA12" s="224"/>
      <c r="EB12" s="224"/>
      <c r="EC12" s="225"/>
      <c r="ED12" s="223">
        <f>MID($H$12,22,1)</f>
      </c>
      <c r="EE12" s="224"/>
      <c r="EF12" s="224"/>
      <c r="EG12" s="224"/>
      <c r="EH12" s="224"/>
      <c r="EI12" s="225"/>
      <c r="EJ12" s="223">
        <f>MID($H$12,23,1)</f>
      </c>
      <c r="EK12" s="224"/>
      <c r="EL12" s="224"/>
      <c r="EM12" s="224"/>
      <c r="EN12" s="224"/>
      <c r="EO12" s="225"/>
      <c r="EP12" s="223">
        <f>MID($H$12,24,1)</f>
      </c>
      <c r="EQ12" s="224"/>
      <c r="ER12" s="224"/>
      <c r="ES12" s="224"/>
      <c r="ET12" s="224"/>
      <c r="EU12" s="225"/>
      <c r="EV12" s="223">
        <f>MID($H$12,25,1)</f>
      </c>
      <c r="EW12" s="224"/>
      <c r="EX12" s="224"/>
      <c r="EY12" s="224"/>
      <c r="EZ12" s="224"/>
      <c r="FA12" s="224"/>
      <c r="FB12" s="28"/>
      <c r="FC12" s="20"/>
      <c r="FD12" s="20"/>
      <c r="FE12" s="20"/>
      <c r="FF12" s="20"/>
      <c r="FG12" s="20"/>
      <c r="FH12" s="20"/>
      <c r="FI12" s="20"/>
      <c r="FJ12" s="20"/>
      <c r="FK12" s="20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</row>
    <row r="13" spans="2:206" ht="11.25" customHeight="1" thickBot="1">
      <c r="B13" s="29"/>
      <c r="C13" s="1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</row>
    <row r="14" spans="2:210" s="2" customFormat="1" ht="20.25" customHeight="1" thickBot="1">
      <c r="B14" s="30" t="s">
        <v>28</v>
      </c>
      <c r="C14" s="131" t="s">
        <v>36</v>
      </c>
      <c r="D14" s="140" t="s">
        <v>39</v>
      </c>
      <c r="E14" s="141"/>
      <c r="F14" s="141"/>
      <c r="G14" s="142"/>
      <c r="H14" s="161"/>
      <c r="I14" s="162"/>
      <c r="J14" s="162"/>
      <c r="K14" s="163"/>
      <c r="L14" s="97">
        <f>MID($H$14,2,1)</f>
      </c>
      <c r="M14" s="97"/>
      <c r="N14" s="97"/>
      <c r="O14" s="97"/>
      <c r="P14" s="97">
        <f>MID($H$14,3,1)</f>
      </c>
      <c r="Q14" s="97"/>
      <c r="R14" s="97"/>
      <c r="S14" s="97"/>
      <c r="T14" s="97">
        <f>MID($H$14,4,1)</f>
      </c>
      <c r="U14" s="97"/>
      <c r="V14" s="97"/>
      <c r="W14" s="97"/>
      <c r="X14" s="97">
        <f>MID($H$14,5,1)</f>
      </c>
      <c r="Y14" s="97"/>
      <c r="Z14" s="97"/>
      <c r="AA14" s="97"/>
      <c r="AB14" s="97">
        <f>MID($H$14,6,1)</f>
      </c>
      <c r="AC14" s="97"/>
      <c r="AD14" s="97"/>
      <c r="AE14" s="97"/>
      <c r="AF14" s="97">
        <f>MID($H$14,7,1)</f>
      </c>
      <c r="AG14" s="97"/>
      <c r="AH14" s="97"/>
      <c r="AI14" s="97"/>
      <c r="AJ14" s="97">
        <f>MID($H$14,8,1)</f>
      </c>
      <c r="AK14" s="97"/>
      <c r="AL14" s="97"/>
      <c r="AM14" s="97"/>
      <c r="AN14" s="97">
        <f>MID($H$14,9,1)</f>
      </c>
      <c r="AO14" s="97"/>
      <c r="AP14" s="97"/>
      <c r="AQ14" s="97"/>
      <c r="AR14" s="97">
        <f>MID($H$14,10,1)</f>
      </c>
      <c r="AS14" s="97"/>
      <c r="AT14" s="97"/>
      <c r="AU14" s="97"/>
      <c r="AV14" s="97">
        <f>MID($H$14,11,1)</f>
      </c>
      <c r="AW14" s="97"/>
      <c r="AX14" s="97"/>
      <c r="AY14" s="97"/>
      <c r="AZ14" s="97">
        <f>MID($H$14,12,1)</f>
      </c>
      <c r="BA14" s="97"/>
      <c r="BB14" s="97"/>
      <c r="BC14" s="97"/>
      <c r="BD14" s="97">
        <f>MID($H$14,13,1)</f>
      </c>
      <c r="BE14" s="97"/>
      <c r="BF14" s="97"/>
      <c r="BG14" s="97"/>
      <c r="BH14" s="97">
        <f>MID($H$14,14,1)</f>
      </c>
      <c r="BI14" s="97"/>
      <c r="BJ14" s="97"/>
      <c r="BK14" s="97"/>
      <c r="BL14" s="97">
        <f>MID($H$14,15,1)</f>
      </c>
      <c r="BM14" s="97"/>
      <c r="BN14" s="97"/>
      <c r="BO14" s="98"/>
      <c r="BP14" s="31"/>
      <c r="BQ14" s="31"/>
      <c r="BR14" s="32"/>
      <c r="BS14" s="102" t="s">
        <v>8</v>
      </c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3"/>
      <c r="CF14" s="71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3"/>
      <c r="CR14" s="69" t="s">
        <v>9</v>
      </c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105"/>
      <c r="DD14" s="82"/>
      <c r="DE14" s="83"/>
      <c r="DF14" s="83"/>
      <c r="DG14" s="83"/>
      <c r="DH14" s="83"/>
      <c r="DI14" s="83"/>
      <c r="DJ14" s="83"/>
      <c r="DK14" s="84"/>
      <c r="DL14" s="33"/>
      <c r="DM14" s="33"/>
      <c r="DN14" s="33"/>
      <c r="DO14" s="104" t="s">
        <v>10</v>
      </c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105"/>
      <c r="EB14" s="99"/>
      <c r="EC14" s="100"/>
      <c r="ED14" s="100"/>
      <c r="EE14" s="101"/>
      <c r="EF14" s="93">
        <f>MID($EB$14,2,1)</f>
      </c>
      <c r="EG14" s="93"/>
      <c r="EH14" s="93"/>
      <c r="EI14" s="93"/>
      <c r="EJ14" s="93">
        <f>MID($EB$14,3,1)</f>
      </c>
      <c r="EK14" s="93"/>
      <c r="EL14" s="93"/>
      <c r="EM14" s="93"/>
      <c r="EN14" s="93">
        <f>MID($EB$14,4,1)</f>
      </c>
      <c r="EO14" s="93"/>
      <c r="EP14" s="93"/>
      <c r="EQ14" s="93"/>
      <c r="ER14" s="93">
        <f>MID($EB$14,5,1)</f>
      </c>
      <c r="ES14" s="93"/>
      <c r="ET14" s="93"/>
      <c r="EU14" s="93"/>
      <c r="EV14" s="93">
        <f>MID($EB$14,6,1)</f>
      </c>
      <c r="EW14" s="93"/>
      <c r="EX14" s="93"/>
      <c r="EY14" s="93"/>
      <c r="EZ14" s="115" t="s">
        <v>11</v>
      </c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7"/>
      <c r="FL14" s="94"/>
      <c r="FM14" s="93"/>
      <c r="FN14" s="93"/>
      <c r="FO14" s="93"/>
      <c r="FP14" s="93"/>
      <c r="FQ14" s="93"/>
      <c r="FR14" s="93"/>
      <c r="FS14" s="93"/>
      <c r="FT14" s="93"/>
      <c r="FU14" s="93"/>
      <c r="FV14" s="93"/>
      <c r="FW14" s="114"/>
      <c r="FX14" s="94"/>
      <c r="FY14" s="93"/>
      <c r="FZ14" s="93"/>
      <c r="GA14" s="93"/>
      <c r="GB14" s="93"/>
      <c r="GC14" s="93"/>
      <c r="GD14" s="93"/>
      <c r="GE14" s="93"/>
      <c r="GF14" s="95"/>
      <c r="GG14" s="95"/>
      <c r="GH14" s="95"/>
      <c r="GI14" s="96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</row>
    <row r="15" spans="2:210" s="2" customFormat="1" ht="21" customHeight="1" thickBot="1">
      <c r="B15" s="27"/>
      <c r="C15" s="132"/>
      <c r="D15" s="170"/>
      <c r="E15" s="171"/>
      <c r="F15" s="171"/>
      <c r="G15" s="172"/>
      <c r="H15" s="137"/>
      <c r="I15" s="138"/>
      <c r="J15" s="138"/>
      <c r="K15" s="138"/>
      <c r="L15" s="138"/>
      <c r="M15" s="139"/>
      <c r="N15" s="133">
        <f>MID($H$15,2,1)</f>
      </c>
      <c r="O15" s="134"/>
      <c r="P15" s="134"/>
      <c r="Q15" s="134"/>
      <c r="R15" s="134"/>
      <c r="S15" s="135"/>
      <c r="T15" s="133">
        <f>MID($H$15,3,1)</f>
      </c>
      <c r="U15" s="134"/>
      <c r="V15" s="134"/>
      <c r="W15" s="134"/>
      <c r="X15" s="134"/>
      <c r="Y15" s="135"/>
      <c r="Z15" s="133">
        <f>MID($H$15,4,1)</f>
      </c>
      <c r="AA15" s="134"/>
      <c r="AB15" s="134"/>
      <c r="AC15" s="134"/>
      <c r="AD15" s="134"/>
      <c r="AE15" s="135"/>
      <c r="AF15" s="133">
        <f>MID($H$15,5,1)</f>
      </c>
      <c r="AG15" s="134"/>
      <c r="AH15" s="134"/>
      <c r="AI15" s="134"/>
      <c r="AJ15" s="134"/>
      <c r="AK15" s="135"/>
      <c r="AL15" s="133">
        <f>MID($H$15,6,1)</f>
      </c>
      <c r="AM15" s="134"/>
      <c r="AN15" s="134"/>
      <c r="AO15" s="134"/>
      <c r="AP15" s="134"/>
      <c r="AQ15" s="135"/>
      <c r="AR15" s="133">
        <f>MID($H$15,7,1)</f>
      </c>
      <c r="AS15" s="134"/>
      <c r="AT15" s="134"/>
      <c r="AU15" s="134"/>
      <c r="AV15" s="134"/>
      <c r="AW15" s="135"/>
      <c r="AX15" s="133">
        <f>MID($H$15,8,1)</f>
      </c>
      <c r="AY15" s="134"/>
      <c r="AZ15" s="134"/>
      <c r="BA15" s="134"/>
      <c r="BB15" s="134"/>
      <c r="BC15" s="135"/>
      <c r="BD15" s="133">
        <f>MID($H$15,9,1)</f>
      </c>
      <c r="BE15" s="134"/>
      <c r="BF15" s="134"/>
      <c r="BG15" s="134"/>
      <c r="BH15" s="134"/>
      <c r="BI15" s="135"/>
      <c r="BJ15" s="133">
        <f>MID($H$15,10,1)</f>
      </c>
      <c r="BK15" s="134"/>
      <c r="BL15" s="134"/>
      <c r="BM15" s="134"/>
      <c r="BN15" s="134"/>
      <c r="BO15" s="230"/>
      <c r="BP15" s="31"/>
      <c r="BQ15" s="31"/>
      <c r="BR15" s="32"/>
      <c r="BS15" s="234" t="s">
        <v>12</v>
      </c>
      <c r="BT15" s="235"/>
      <c r="BU15" s="235"/>
      <c r="BV15" s="235"/>
      <c r="BW15" s="235"/>
      <c r="BX15" s="235"/>
      <c r="BY15" s="235"/>
      <c r="BZ15" s="235"/>
      <c r="CA15" s="235"/>
      <c r="CB15" s="235"/>
      <c r="CC15" s="235"/>
      <c r="CD15" s="235"/>
      <c r="CE15" s="236"/>
      <c r="CF15" s="237"/>
      <c r="CG15" s="238"/>
      <c r="CH15" s="238"/>
      <c r="CI15" s="239"/>
      <c r="CJ15" s="106"/>
      <c r="CK15" s="106"/>
      <c r="CL15" s="106"/>
      <c r="CM15" s="106"/>
      <c r="CN15" s="106"/>
      <c r="CO15" s="106"/>
      <c r="CP15" s="106"/>
      <c r="CQ15" s="249"/>
      <c r="CR15" s="112"/>
      <c r="CS15" s="106"/>
      <c r="CT15" s="106"/>
      <c r="CU15" s="106"/>
      <c r="CV15" s="106"/>
      <c r="CW15" s="106"/>
      <c r="CX15" s="106"/>
      <c r="CY15" s="106"/>
      <c r="CZ15" s="106"/>
      <c r="DA15" s="106"/>
      <c r="DB15" s="106"/>
      <c r="DC15" s="107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110" t="s">
        <v>13</v>
      </c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111"/>
      <c r="EB15" s="120"/>
      <c r="EC15" s="121"/>
      <c r="ED15" s="121"/>
      <c r="EE15" s="121"/>
      <c r="EF15" s="121"/>
      <c r="EG15" s="121"/>
      <c r="EH15" s="121"/>
      <c r="EI15" s="121"/>
      <c r="EJ15" s="121"/>
      <c r="EK15" s="121"/>
      <c r="EL15" s="121"/>
      <c r="EM15" s="122"/>
      <c r="EN15" s="118" t="s">
        <v>38</v>
      </c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9"/>
      <c r="EZ15" s="108"/>
      <c r="FA15" s="109"/>
      <c r="FB15" s="109"/>
      <c r="FC15" s="109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74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</row>
    <row r="16" spans="2:210" s="2" customFormat="1" ht="12" customHeight="1" thickBot="1">
      <c r="B16" s="31"/>
      <c r="C16" s="3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</row>
    <row r="17" spans="2:210" s="2" customFormat="1" ht="20.25" customHeight="1" thickBot="1">
      <c r="B17" s="31"/>
      <c r="C17" s="35" t="s">
        <v>14</v>
      </c>
      <c r="D17" s="158"/>
      <c r="E17" s="159"/>
      <c r="F17" s="159"/>
      <c r="G17" s="160"/>
      <c r="H17" s="152">
        <f>MID($D$17,2,1)</f>
      </c>
      <c r="I17" s="153"/>
      <c r="J17" s="153"/>
      <c r="K17" s="154"/>
      <c r="L17" s="152">
        <f>MID($D$17,3,1)</f>
      </c>
      <c r="M17" s="153"/>
      <c r="N17" s="153"/>
      <c r="O17" s="154"/>
      <c r="P17" s="275" t="s">
        <v>29</v>
      </c>
      <c r="Q17" s="276"/>
      <c r="R17" s="276"/>
      <c r="S17" s="277"/>
      <c r="T17" s="158"/>
      <c r="U17" s="159"/>
      <c r="V17" s="159"/>
      <c r="W17" s="160"/>
      <c r="X17" s="152">
        <f>MID($T$17,2,1)</f>
      </c>
      <c r="Y17" s="153"/>
      <c r="Z17" s="153"/>
      <c r="AA17" s="154"/>
      <c r="AB17" s="152">
        <f>MID($T$17,3,1)</f>
      </c>
      <c r="AC17" s="153"/>
      <c r="AD17" s="153"/>
      <c r="AE17" s="154"/>
      <c r="AF17" s="152">
        <f>MID($T$17,4,1)</f>
      </c>
      <c r="AG17" s="153"/>
      <c r="AH17" s="153"/>
      <c r="AI17" s="154"/>
      <c r="AJ17" s="278" t="s">
        <v>15</v>
      </c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272"/>
      <c r="AV17" s="158"/>
      <c r="AW17" s="159"/>
      <c r="AX17" s="159"/>
      <c r="AY17" s="160"/>
      <c r="AZ17" s="152">
        <f>MID($AV$17,2,1)</f>
      </c>
      <c r="BA17" s="153"/>
      <c r="BB17" s="153"/>
      <c r="BC17" s="153"/>
      <c r="BD17" s="152">
        <f>MID($AV$17,3,1)</f>
      </c>
      <c r="BE17" s="153"/>
      <c r="BF17" s="153"/>
      <c r="BG17" s="153"/>
      <c r="BH17" s="152">
        <f>MID($AV$17,4,1)</f>
      </c>
      <c r="BI17" s="153"/>
      <c r="BJ17" s="153"/>
      <c r="BK17" s="153"/>
      <c r="BL17" s="152">
        <f>MID($AV$17,5,1)</f>
      </c>
      <c r="BM17" s="153"/>
      <c r="BN17" s="153"/>
      <c r="BO17" s="153"/>
      <c r="BP17" s="152">
        <f>MID($AV$17,6,1)</f>
      </c>
      <c r="BQ17" s="153"/>
      <c r="BR17" s="153"/>
      <c r="BS17" s="153"/>
      <c r="BT17" s="152">
        <f>MID($AV$17,7,1)</f>
      </c>
      <c r="BU17" s="153"/>
      <c r="BV17" s="153"/>
      <c r="BW17" s="153"/>
      <c r="BX17" s="152">
        <f>MID($AV$17,8,1)</f>
      </c>
      <c r="BY17" s="153"/>
      <c r="BZ17" s="153"/>
      <c r="CA17" s="153"/>
      <c r="CB17" s="152">
        <f>MID($AV$17,9,1)</f>
      </c>
      <c r="CC17" s="153"/>
      <c r="CD17" s="153"/>
      <c r="CE17" s="153"/>
      <c r="CF17" s="152">
        <f>MID($AV$17,10,1)</f>
      </c>
      <c r="CG17" s="153"/>
      <c r="CH17" s="153"/>
      <c r="CI17" s="153"/>
      <c r="CJ17" s="152">
        <f>MID($AV$17,11,1)</f>
      </c>
      <c r="CK17" s="153"/>
      <c r="CL17" s="153"/>
      <c r="CM17" s="153"/>
      <c r="CN17" s="152">
        <f>MID($AV$17,12,1)</f>
      </c>
      <c r="CO17" s="153"/>
      <c r="CP17" s="153"/>
      <c r="CQ17" s="250"/>
      <c r="CR17" s="26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</row>
    <row r="18" spans="2:206" ht="14.25" thickBot="1">
      <c r="B18" s="29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</row>
    <row r="19" spans="2:206" ht="10.5" customHeight="1">
      <c r="B19" s="29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231" t="s">
        <v>40</v>
      </c>
      <c r="CG19" s="232"/>
      <c r="CH19" s="232"/>
      <c r="CI19" s="232"/>
      <c r="CJ19" s="232"/>
      <c r="CK19" s="232"/>
      <c r="CL19" s="232"/>
      <c r="CM19" s="232"/>
      <c r="CN19" s="232"/>
      <c r="CO19" s="232"/>
      <c r="CP19" s="232"/>
      <c r="CQ19" s="232"/>
      <c r="CR19" s="232"/>
      <c r="CS19" s="232"/>
      <c r="CT19" s="233"/>
      <c r="CU19" s="197"/>
      <c r="CV19" s="198"/>
      <c r="CW19" s="198"/>
      <c r="CX19" s="199"/>
      <c r="CY19" s="203">
        <f>MID($CU$19,2,1)</f>
      </c>
      <c r="CZ19" s="204"/>
      <c r="DA19" s="204"/>
      <c r="DB19" s="205"/>
      <c r="DC19" s="203">
        <f>MID($CU$19,3,1)</f>
      </c>
      <c r="DD19" s="204"/>
      <c r="DE19" s="204"/>
      <c r="DF19" s="205"/>
      <c r="DG19" s="203">
        <f>MID($CU$19,4,1)</f>
      </c>
      <c r="DH19" s="204"/>
      <c r="DI19" s="204"/>
      <c r="DJ19" s="205"/>
      <c r="DK19" s="203">
        <f>MID($CU$19,5,1)</f>
      </c>
      <c r="DL19" s="204"/>
      <c r="DM19" s="204"/>
      <c r="DN19" s="205"/>
      <c r="DO19" s="203">
        <f>MID($CU$19,6,1)</f>
      </c>
      <c r="DP19" s="204"/>
      <c r="DQ19" s="204"/>
      <c r="DR19" s="205"/>
      <c r="DS19" s="244" t="s">
        <v>16</v>
      </c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6"/>
      <c r="EI19" s="247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68" t="s">
        <v>51</v>
      </c>
      <c r="EY19" s="68"/>
      <c r="EZ19" s="68"/>
      <c r="FA19" s="68"/>
      <c r="FB19" s="68"/>
      <c r="FC19" s="80"/>
      <c r="FD19" s="80"/>
      <c r="FE19" s="80"/>
      <c r="FF19" s="80"/>
      <c r="FG19" s="80"/>
      <c r="FH19" s="80"/>
      <c r="FI19" s="80"/>
      <c r="FJ19" s="80"/>
      <c r="FK19" s="80"/>
      <c r="FL19" s="80"/>
      <c r="FM19" s="80"/>
      <c r="FN19" s="80"/>
      <c r="FO19" s="80"/>
      <c r="FP19" s="80"/>
      <c r="FQ19" s="68" t="s">
        <v>52</v>
      </c>
      <c r="FR19" s="68"/>
      <c r="FS19" s="68"/>
      <c r="FT19" s="80"/>
      <c r="FU19" s="80"/>
      <c r="FV19" s="80"/>
      <c r="FW19" s="80"/>
      <c r="FX19" s="80"/>
      <c r="FY19" s="80"/>
      <c r="FZ19" s="80"/>
      <c r="GA19" s="80"/>
      <c r="GB19" s="80"/>
      <c r="GC19" s="80"/>
      <c r="GD19" s="80"/>
      <c r="GE19" s="80"/>
      <c r="GF19" s="80"/>
      <c r="GG19" s="80"/>
      <c r="GH19" s="80"/>
      <c r="GI19" s="91" t="s">
        <v>54</v>
      </c>
      <c r="GJ19" s="91"/>
      <c r="GK19" s="91"/>
      <c r="GL19" s="91"/>
      <c r="GM19" s="92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</row>
    <row r="20" spans="2:206" ht="10.5" customHeight="1" thickBot="1">
      <c r="B20" s="29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4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220" t="s">
        <v>41</v>
      </c>
      <c r="CG20" s="221"/>
      <c r="CH20" s="221"/>
      <c r="CI20" s="221"/>
      <c r="CJ20" s="221"/>
      <c r="CK20" s="221"/>
      <c r="CL20" s="221"/>
      <c r="CM20" s="221"/>
      <c r="CN20" s="221"/>
      <c r="CO20" s="221"/>
      <c r="CP20" s="221"/>
      <c r="CQ20" s="221"/>
      <c r="CR20" s="221"/>
      <c r="CS20" s="221"/>
      <c r="CT20" s="222"/>
      <c r="CU20" s="200"/>
      <c r="CV20" s="201"/>
      <c r="CW20" s="201"/>
      <c r="CX20" s="202"/>
      <c r="CY20" s="206"/>
      <c r="CZ20" s="109"/>
      <c r="DA20" s="109"/>
      <c r="DB20" s="207"/>
      <c r="DC20" s="206"/>
      <c r="DD20" s="109"/>
      <c r="DE20" s="109"/>
      <c r="DF20" s="207"/>
      <c r="DG20" s="206"/>
      <c r="DH20" s="109"/>
      <c r="DI20" s="109"/>
      <c r="DJ20" s="207"/>
      <c r="DK20" s="206"/>
      <c r="DL20" s="109"/>
      <c r="DM20" s="109"/>
      <c r="DN20" s="207"/>
      <c r="DO20" s="206"/>
      <c r="DP20" s="109"/>
      <c r="DQ20" s="109"/>
      <c r="DR20" s="207"/>
      <c r="DS20" s="170"/>
      <c r="DT20" s="171"/>
      <c r="DU20" s="171"/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2"/>
      <c r="EI20" s="248"/>
      <c r="EJ20" s="81"/>
      <c r="EK20" s="81"/>
      <c r="EL20" s="81"/>
      <c r="EM20" s="81"/>
      <c r="EN20" s="81"/>
      <c r="EO20" s="81"/>
      <c r="EP20" s="81"/>
      <c r="EQ20" s="81"/>
      <c r="ER20" s="81"/>
      <c r="ES20" s="81"/>
      <c r="ET20" s="81"/>
      <c r="EU20" s="81"/>
      <c r="EV20" s="81"/>
      <c r="EW20" s="81"/>
      <c r="EX20" s="79" t="s">
        <v>50</v>
      </c>
      <c r="EY20" s="79"/>
      <c r="EZ20" s="79"/>
      <c r="FA20" s="79"/>
      <c r="FB20" s="79"/>
      <c r="FC20" s="81"/>
      <c r="FD20" s="81"/>
      <c r="FE20" s="81"/>
      <c r="FF20" s="81"/>
      <c r="FG20" s="81"/>
      <c r="FH20" s="81"/>
      <c r="FI20" s="81"/>
      <c r="FJ20" s="81"/>
      <c r="FK20" s="81"/>
      <c r="FL20" s="81"/>
      <c r="FM20" s="81"/>
      <c r="FN20" s="81"/>
      <c r="FO20" s="81"/>
      <c r="FP20" s="81"/>
      <c r="FQ20" s="79" t="s">
        <v>53</v>
      </c>
      <c r="FR20" s="79"/>
      <c r="FS20" s="79"/>
      <c r="FT20" s="81"/>
      <c r="FU20" s="81"/>
      <c r="FV20" s="81"/>
      <c r="FW20" s="81"/>
      <c r="FX20" s="81"/>
      <c r="FY20" s="81"/>
      <c r="FZ20" s="81"/>
      <c r="GA20" s="81"/>
      <c r="GB20" s="81"/>
      <c r="GC20" s="81"/>
      <c r="GD20" s="81"/>
      <c r="GE20" s="81"/>
      <c r="GF20" s="81"/>
      <c r="GG20" s="81"/>
      <c r="GH20" s="81"/>
      <c r="GI20" s="77" t="s">
        <v>55</v>
      </c>
      <c r="GJ20" s="77"/>
      <c r="GK20" s="77"/>
      <c r="GL20" s="77"/>
      <c r="GM20" s="78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</row>
    <row r="21" spans="2:206" ht="14.25" thickBot="1">
      <c r="B21" s="29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</row>
    <row r="22" spans="2:210" s="2" customFormat="1" ht="21" customHeight="1" thickBot="1">
      <c r="B22" s="36" t="s">
        <v>30</v>
      </c>
      <c r="C22" s="52" t="s">
        <v>65</v>
      </c>
      <c r="D22" s="140" t="s">
        <v>49</v>
      </c>
      <c r="E22" s="141"/>
      <c r="F22" s="141"/>
      <c r="G22" s="142"/>
      <c r="H22" s="255"/>
      <c r="I22" s="256"/>
      <c r="J22" s="256"/>
      <c r="K22" s="257"/>
      <c r="L22" s="176">
        <f>MID($H$22,2,1)</f>
      </c>
      <c r="M22" s="176"/>
      <c r="N22" s="176"/>
      <c r="O22" s="176"/>
      <c r="P22" s="176">
        <f>MID($H$22,3,1)</f>
      </c>
      <c r="Q22" s="176"/>
      <c r="R22" s="176"/>
      <c r="S22" s="176"/>
      <c r="T22" s="176">
        <f>MID($H$22,4,1)</f>
      </c>
      <c r="U22" s="176"/>
      <c r="V22" s="176"/>
      <c r="W22" s="176"/>
      <c r="X22" s="176">
        <f>MID($H$22,5,1)</f>
      </c>
      <c r="Y22" s="176"/>
      <c r="Z22" s="176"/>
      <c r="AA22" s="176"/>
      <c r="AB22" s="176">
        <f>MID($H$22,6,1)</f>
      </c>
      <c r="AC22" s="176"/>
      <c r="AD22" s="176"/>
      <c r="AE22" s="176"/>
      <c r="AF22" s="176">
        <f>MID($H$22,7,1)</f>
      </c>
      <c r="AG22" s="176"/>
      <c r="AH22" s="176"/>
      <c r="AI22" s="176"/>
      <c r="AJ22" s="176">
        <f>MID($H$22,8,1)</f>
      </c>
      <c r="AK22" s="176"/>
      <c r="AL22" s="176"/>
      <c r="AM22" s="176"/>
      <c r="AN22" s="176">
        <f>MID($H$22,9,1)</f>
      </c>
      <c r="AO22" s="176"/>
      <c r="AP22" s="176"/>
      <c r="AQ22" s="176"/>
      <c r="AR22" s="176">
        <f>MID($H$22,10,1)</f>
      </c>
      <c r="AS22" s="176"/>
      <c r="AT22" s="176"/>
      <c r="AU22" s="176"/>
      <c r="AV22" s="176">
        <f>MID($H$22,11,1)</f>
      </c>
      <c r="AW22" s="176"/>
      <c r="AX22" s="176"/>
      <c r="AY22" s="176"/>
      <c r="AZ22" s="176">
        <f>MID($H$22,12,1)</f>
      </c>
      <c r="BA22" s="176"/>
      <c r="BB22" s="176"/>
      <c r="BC22" s="176"/>
      <c r="BD22" s="176">
        <f>MID($H$22,13,1)</f>
      </c>
      <c r="BE22" s="176"/>
      <c r="BF22" s="176"/>
      <c r="BG22" s="176"/>
      <c r="BH22" s="176">
        <f>MID($H$22,14,1)</f>
      </c>
      <c r="BI22" s="176"/>
      <c r="BJ22" s="176"/>
      <c r="BK22" s="176"/>
      <c r="BL22" s="176">
        <f>MID($H$22,15,1)</f>
      </c>
      <c r="BM22" s="176"/>
      <c r="BN22" s="176"/>
      <c r="BO22" s="176"/>
      <c r="BP22" s="176">
        <f>MID($H$22,16,1)</f>
      </c>
      <c r="BQ22" s="176"/>
      <c r="BR22" s="176"/>
      <c r="BS22" s="176"/>
      <c r="BT22" s="176">
        <f>MID($H$22,17,1)</f>
      </c>
      <c r="BU22" s="176"/>
      <c r="BV22" s="176"/>
      <c r="BW22" s="176"/>
      <c r="BX22" s="176">
        <f>MID($H$22,18,1)</f>
      </c>
      <c r="BY22" s="176"/>
      <c r="BZ22" s="176"/>
      <c r="CA22" s="176"/>
      <c r="CB22" s="176">
        <f>MID($H$22,19,1)</f>
      </c>
      <c r="CC22" s="176"/>
      <c r="CD22" s="176"/>
      <c r="CE22" s="176"/>
      <c r="CF22" s="176">
        <f>MID($H$22,20,1)</f>
      </c>
      <c r="CG22" s="176"/>
      <c r="CH22" s="176"/>
      <c r="CI22" s="176"/>
      <c r="CJ22" s="176">
        <f>MID($H$22,21,1)</f>
      </c>
      <c r="CK22" s="176"/>
      <c r="CL22" s="176"/>
      <c r="CM22" s="176"/>
      <c r="CN22" s="176">
        <f>MID($H$22,22,1)</f>
      </c>
      <c r="CO22" s="176"/>
      <c r="CP22" s="176"/>
      <c r="CQ22" s="176"/>
      <c r="CR22" s="176">
        <f>MID($H$22,23,1)</f>
      </c>
      <c r="CS22" s="176"/>
      <c r="CT22" s="176"/>
      <c r="CU22" s="176"/>
      <c r="CV22" s="176">
        <f>MID($H$22,24,1)</f>
      </c>
      <c r="CW22" s="176"/>
      <c r="CX22" s="176"/>
      <c r="CY22" s="176"/>
      <c r="CZ22" s="176">
        <f>MID($H$22,25,1)</f>
      </c>
      <c r="DA22" s="176"/>
      <c r="DB22" s="176"/>
      <c r="DC22" s="176"/>
      <c r="DD22" s="176">
        <f>MID($H$22,26,1)</f>
      </c>
      <c r="DE22" s="176"/>
      <c r="DF22" s="176"/>
      <c r="DG22" s="176"/>
      <c r="DH22" s="176">
        <f>MID($H$22,27,1)</f>
      </c>
      <c r="DI22" s="176"/>
      <c r="DJ22" s="176"/>
      <c r="DK22" s="176"/>
      <c r="DL22" s="176">
        <f>MID($H$22,28,1)</f>
      </c>
      <c r="DM22" s="176"/>
      <c r="DN22" s="176"/>
      <c r="DO22" s="176"/>
      <c r="DP22" s="176">
        <f>MID($H$22,29,1)</f>
      </c>
      <c r="DQ22" s="176"/>
      <c r="DR22" s="176"/>
      <c r="DS22" s="176"/>
      <c r="DT22" s="176">
        <f>MID($H$22,30,1)</f>
      </c>
      <c r="DU22" s="176"/>
      <c r="DV22" s="176"/>
      <c r="DW22" s="176"/>
      <c r="DX22" s="176">
        <f>MID($H$22,31,1)</f>
      </c>
      <c r="DY22" s="176"/>
      <c r="DZ22" s="176"/>
      <c r="EA22" s="176"/>
      <c r="EB22" s="176">
        <f>MID($H$22,32,1)</f>
      </c>
      <c r="EC22" s="176"/>
      <c r="ED22" s="176"/>
      <c r="EE22" s="176"/>
      <c r="EF22" s="176">
        <f>MID($H$22,33,1)</f>
      </c>
      <c r="EG22" s="176"/>
      <c r="EH22" s="176"/>
      <c r="EI22" s="176"/>
      <c r="EJ22" s="176">
        <f>MID($H$22,34,1)</f>
      </c>
      <c r="EK22" s="176"/>
      <c r="EL22" s="176"/>
      <c r="EM22" s="176"/>
      <c r="EN22" s="176">
        <f>MID($H$22,35,1)</f>
      </c>
      <c r="EO22" s="176"/>
      <c r="EP22" s="176"/>
      <c r="EQ22" s="176"/>
      <c r="ER22" s="176">
        <f>MID($H$22,36,1)</f>
      </c>
      <c r="ES22" s="176"/>
      <c r="ET22" s="176"/>
      <c r="EU22" s="176"/>
      <c r="EV22" s="176">
        <f>MID($H$22,37,1)</f>
      </c>
      <c r="EW22" s="176"/>
      <c r="EX22" s="176"/>
      <c r="EY22" s="176"/>
      <c r="EZ22" s="176">
        <f>MID($H$22,38,1)</f>
      </c>
      <c r="FA22" s="176"/>
      <c r="FB22" s="176"/>
      <c r="FC22" s="176"/>
      <c r="FD22" s="176">
        <f>MID($H$22,39,1)</f>
      </c>
      <c r="FE22" s="176"/>
      <c r="FF22" s="176"/>
      <c r="FG22" s="176"/>
      <c r="FH22" s="176">
        <f>MID($H$22,40,1)</f>
      </c>
      <c r="FI22" s="176"/>
      <c r="FJ22" s="176"/>
      <c r="FK22" s="176"/>
      <c r="FL22" s="176">
        <f>MID($H$22,41,1)</f>
      </c>
      <c r="FM22" s="176"/>
      <c r="FN22" s="176"/>
      <c r="FO22" s="176"/>
      <c r="FP22" s="176">
        <f>MID($H$22,42,1)</f>
      </c>
      <c r="FQ22" s="176"/>
      <c r="FR22" s="176"/>
      <c r="FS22" s="176"/>
      <c r="FT22" s="176">
        <f>MID($H$22,43,1)</f>
      </c>
      <c r="FU22" s="176"/>
      <c r="FV22" s="176"/>
      <c r="FW22" s="176"/>
      <c r="FX22" s="176">
        <f>MID($H$22,44,1)</f>
      </c>
      <c r="FY22" s="176"/>
      <c r="FZ22" s="176"/>
      <c r="GA22" s="176"/>
      <c r="GB22" s="176">
        <f>MID($H$22,45,1)</f>
      </c>
      <c r="GC22" s="176"/>
      <c r="GD22" s="176"/>
      <c r="GE22" s="240"/>
      <c r="GF22" s="26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</row>
    <row r="23" spans="2:210" s="2" customFormat="1" ht="21" customHeight="1" thickBot="1">
      <c r="B23" s="31"/>
      <c r="C23" s="34" t="s">
        <v>17</v>
      </c>
      <c r="D23" s="170"/>
      <c r="E23" s="171"/>
      <c r="F23" s="171"/>
      <c r="G23" s="172"/>
      <c r="H23" s="258"/>
      <c r="I23" s="259"/>
      <c r="J23" s="259"/>
      <c r="K23" s="259"/>
      <c r="L23" s="259"/>
      <c r="M23" s="260"/>
      <c r="N23" s="173">
        <f>MID($H$23,2,1)</f>
      </c>
      <c r="O23" s="174"/>
      <c r="P23" s="174"/>
      <c r="Q23" s="174"/>
      <c r="R23" s="174"/>
      <c r="S23" s="175"/>
      <c r="T23" s="173">
        <f>MID($H$23,3,1)</f>
      </c>
      <c r="U23" s="174"/>
      <c r="V23" s="174"/>
      <c r="W23" s="174"/>
      <c r="X23" s="174"/>
      <c r="Y23" s="175"/>
      <c r="Z23" s="173">
        <f>MID($H$23,4,1)</f>
      </c>
      <c r="AA23" s="174"/>
      <c r="AB23" s="174"/>
      <c r="AC23" s="174"/>
      <c r="AD23" s="174"/>
      <c r="AE23" s="175"/>
      <c r="AF23" s="173">
        <f>MID($H$23,5,1)</f>
      </c>
      <c r="AG23" s="174"/>
      <c r="AH23" s="174"/>
      <c r="AI23" s="174"/>
      <c r="AJ23" s="174"/>
      <c r="AK23" s="175"/>
      <c r="AL23" s="173">
        <f>MID($H$23,6,1)</f>
      </c>
      <c r="AM23" s="174"/>
      <c r="AN23" s="174"/>
      <c r="AO23" s="174"/>
      <c r="AP23" s="174"/>
      <c r="AQ23" s="175"/>
      <c r="AR23" s="173">
        <f>MID($H$23,7,1)</f>
      </c>
      <c r="AS23" s="174"/>
      <c r="AT23" s="174"/>
      <c r="AU23" s="174"/>
      <c r="AV23" s="174"/>
      <c r="AW23" s="175"/>
      <c r="AX23" s="173">
        <f>MID($H$23,8,1)</f>
      </c>
      <c r="AY23" s="174"/>
      <c r="AZ23" s="174"/>
      <c r="BA23" s="174"/>
      <c r="BB23" s="174"/>
      <c r="BC23" s="175"/>
      <c r="BD23" s="173">
        <f>MID($H$23,9,1)</f>
      </c>
      <c r="BE23" s="174"/>
      <c r="BF23" s="174"/>
      <c r="BG23" s="174"/>
      <c r="BH23" s="174"/>
      <c r="BI23" s="175"/>
      <c r="BJ23" s="173">
        <f>MID($H$23,10,1)</f>
      </c>
      <c r="BK23" s="174"/>
      <c r="BL23" s="174"/>
      <c r="BM23" s="174"/>
      <c r="BN23" s="174"/>
      <c r="BO23" s="175"/>
      <c r="BP23" s="173">
        <f>MID($H$23,11,1)</f>
      </c>
      <c r="BQ23" s="174"/>
      <c r="BR23" s="174"/>
      <c r="BS23" s="174"/>
      <c r="BT23" s="174"/>
      <c r="BU23" s="175"/>
      <c r="BV23" s="173">
        <f>MID($H$23,12,1)</f>
      </c>
      <c r="BW23" s="174"/>
      <c r="BX23" s="174"/>
      <c r="BY23" s="174"/>
      <c r="BZ23" s="174"/>
      <c r="CA23" s="175"/>
      <c r="CB23" s="173">
        <f>MID($H$23,13,1)</f>
      </c>
      <c r="CC23" s="174"/>
      <c r="CD23" s="174"/>
      <c r="CE23" s="174"/>
      <c r="CF23" s="174"/>
      <c r="CG23" s="175"/>
      <c r="CH23" s="173">
        <f>MID($H$23,14,1)</f>
      </c>
      <c r="CI23" s="174"/>
      <c r="CJ23" s="174"/>
      <c r="CK23" s="174"/>
      <c r="CL23" s="174"/>
      <c r="CM23" s="175"/>
      <c r="CN23" s="173">
        <f>MID($H$23,15,1)</f>
      </c>
      <c r="CO23" s="174"/>
      <c r="CP23" s="174"/>
      <c r="CQ23" s="174"/>
      <c r="CR23" s="174"/>
      <c r="CS23" s="175"/>
      <c r="CT23" s="173">
        <f>MID($H$23,16,1)</f>
      </c>
      <c r="CU23" s="174"/>
      <c r="CV23" s="174"/>
      <c r="CW23" s="174"/>
      <c r="CX23" s="174"/>
      <c r="CY23" s="175"/>
      <c r="CZ23" s="173">
        <f>MID($H$23,17,1)</f>
      </c>
      <c r="DA23" s="174"/>
      <c r="DB23" s="174"/>
      <c r="DC23" s="174"/>
      <c r="DD23" s="174"/>
      <c r="DE23" s="175"/>
      <c r="DF23" s="173">
        <f>MID($H$23,18,1)</f>
      </c>
      <c r="DG23" s="174"/>
      <c r="DH23" s="174"/>
      <c r="DI23" s="174"/>
      <c r="DJ23" s="174"/>
      <c r="DK23" s="175"/>
      <c r="DL23" s="173">
        <f>MID($H$23,19,1)</f>
      </c>
      <c r="DM23" s="174"/>
      <c r="DN23" s="174"/>
      <c r="DO23" s="174"/>
      <c r="DP23" s="174"/>
      <c r="DQ23" s="175"/>
      <c r="DR23" s="173">
        <f>MID($H$23,20,1)</f>
      </c>
      <c r="DS23" s="174"/>
      <c r="DT23" s="174"/>
      <c r="DU23" s="174"/>
      <c r="DV23" s="174"/>
      <c r="DW23" s="175"/>
      <c r="DX23" s="173">
        <f>MID($H$23,21,1)</f>
      </c>
      <c r="DY23" s="174"/>
      <c r="DZ23" s="174"/>
      <c r="EA23" s="174"/>
      <c r="EB23" s="174"/>
      <c r="EC23" s="175"/>
      <c r="ED23" s="173">
        <f>MID($H$23,22,1)</f>
      </c>
      <c r="EE23" s="174"/>
      <c r="EF23" s="174"/>
      <c r="EG23" s="174"/>
      <c r="EH23" s="174"/>
      <c r="EI23" s="175"/>
      <c r="EJ23" s="173">
        <f>MID($H$23,23,1)</f>
      </c>
      <c r="EK23" s="174"/>
      <c r="EL23" s="174"/>
      <c r="EM23" s="174"/>
      <c r="EN23" s="174"/>
      <c r="EO23" s="175"/>
      <c r="EP23" s="173">
        <f>MID($H$23,24,1)</f>
      </c>
      <c r="EQ23" s="174"/>
      <c r="ER23" s="174"/>
      <c r="ES23" s="174"/>
      <c r="ET23" s="174"/>
      <c r="EU23" s="175"/>
      <c r="EV23" s="173">
        <f>MID($H$23,25,1)</f>
      </c>
      <c r="EW23" s="174"/>
      <c r="EX23" s="174"/>
      <c r="EY23" s="174"/>
      <c r="EZ23" s="174"/>
      <c r="FA23" s="175"/>
      <c r="FB23" s="173">
        <f>MID($H$23,26,1)</f>
      </c>
      <c r="FC23" s="174"/>
      <c r="FD23" s="174"/>
      <c r="FE23" s="174"/>
      <c r="FF23" s="174"/>
      <c r="FG23" s="175"/>
      <c r="FH23" s="173">
        <f>MID($H$23,27,1)</f>
      </c>
      <c r="FI23" s="174"/>
      <c r="FJ23" s="174"/>
      <c r="FK23" s="174"/>
      <c r="FL23" s="174"/>
      <c r="FM23" s="175"/>
      <c r="FN23" s="173">
        <f>MID($H$23,28,1)</f>
      </c>
      <c r="FO23" s="174"/>
      <c r="FP23" s="174"/>
      <c r="FQ23" s="174"/>
      <c r="FR23" s="174"/>
      <c r="FS23" s="175"/>
      <c r="FT23" s="173">
        <f>MID($H$23,29,1)</f>
      </c>
      <c r="FU23" s="174"/>
      <c r="FV23" s="174"/>
      <c r="FW23" s="174"/>
      <c r="FX23" s="174"/>
      <c r="FY23" s="175"/>
      <c r="FZ23" s="173">
        <f>MID($H$23,30,1)</f>
      </c>
      <c r="GA23" s="174"/>
      <c r="GB23" s="174"/>
      <c r="GC23" s="174"/>
      <c r="GD23" s="174"/>
      <c r="GE23" s="174"/>
      <c r="GF23" s="26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</row>
    <row r="24" spans="2:206" ht="14.25" thickBot="1">
      <c r="B24" s="29"/>
      <c r="C24" s="7"/>
      <c r="D24" s="7"/>
      <c r="E24" s="7"/>
      <c r="F24" s="7"/>
      <c r="G24" s="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20"/>
      <c r="FF24" s="20"/>
      <c r="FG24" s="20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</row>
    <row r="25" spans="2:195" s="2" customFormat="1" ht="21" customHeight="1" thickBot="1">
      <c r="B25" s="186" t="s">
        <v>43</v>
      </c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7"/>
      <c r="T25" s="17"/>
      <c r="U25" s="17"/>
      <c r="V25" s="271" t="s">
        <v>18</v>
      </c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272"/>
      <c r="AJ25" s="298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300"/>
      <c r="AV25" s="22"/>
      <c r="AW25" s="22"/>
      <c r="AX25" s="304" t="s">
        <v>31</v>
      </c>
      <c r="AY25" s="276"/>
      <c r="AZ25" s="276"/>
      <c r="BA25" s="276"/>
      <c r="BB25" s="276"/>
      <c r="BC25" s="277"/>
      <c r="BD25" s="301" t="s">
        <v>42</v>
      </c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302"/>
      <c r="BP25" s="302"/>
      <c r="BQ25" s="303"/>
      <c r="BR25" s="241"/>
      <c r="BS25" s="242"/>
      <c r="BT25" s="242"/>
      <c r="BU25" s="243"/>
      <c r="BV25" s="129">
        <f>MID($BR$25,2,1)</f>
      </c>
      <c r="BW25" s="129"/>
      <c r="BX25" s="129"/>
      <c r="BY25" s="129"/>
      <c r="BZ25" s="129">
        <f>MID($BR$25,3,1)</f>
      </c>
      <c r="CA25" s="129"/>
      <c r="CB25" s="129"/>
      <c r="CC25" s="129"/>
      <c r="CD25" s="129">
        <f>MID($BR$25,4,1)</f>
      </c>
      <c r="CE25" s="129"/>
      <c r="CF25" s="129"/>
      <c r="CG25" s="129"/>
      <c r="CH25" s="129">
        <f>MID($BR$25,5,1)</f>
      </c>
      <c r="CI25" s="129"/>
      <c r="CJ25" s="129"/>
      <c r="CK25" s="129"/>
      <c r="CL25" s="129">
        <f>MID($BR$25,6,1)</f>
      </c>
      <c r="CM25" s="129"/>
      <c r="CN25" s="129"/>
      <c r="CO25" s="129"/>
      <c r="CP25" s="129">
        <f>MID($BR$25,7,1)</f>
      </c>
      <c r="CQ25" s="129"/>
      <c r="CR25" s="129"/>
      <c r="CS25" s="129"/>
      <c r="CT25" s="67" t="s">
        <v>19</v>
      </c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8"/>
      <c r="DI25" s="61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3"/>
      <c r="ES25" s="85" t="s">
        <v>63</v>
      </c>
      <c r="ET25" s="86"/>
      <c r="EU25" s="86"/>
      <c r="EV25" s="86"/>
      <c r="EW25" s="86"/>
      <c r="EX25" s="86"/>
      <c r="EY25" s="86"/>
      <c r="EZ25" s="86"/>
      <c r="FA25" s="86"/>
      <c r="FB25" s="86"/>
      <c r="FC25" s="86"/>
      <c r="FD25" s="86"/>
      <c r="FE25" s="86"/>
      <c r="FF25" s="86"/>
      <c r="FG25" s="87"/>
      <c r="FH25" s="61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284"/>
    </row>
    <row r="26" spans="2:206" ht="26.25" customHeight="1" thickBot="1"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7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17"/>
      <c r="FE26" s="17"/>
      <c r="FF26" s="17"/>
      <c r="FG26" s="17"/>
      <c r="FH26" s="1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</row>
    <row r="27" spans="2:206" ht="21" customHeight="1" thickBot="1">
      <c r="B27" s="37" t="s">
        <v>32</v>
      </c>
      <c r="C27" s="180" t="s">
        <v>20</v>
      </c>
      <c r="D27" s="181"/>
      <c r="E27" s="181"/>
      <c r="F27" s="181"/>
      <c r="G27" s="181"/>
      <c r="H27" s="181"/>
      <c r="I27" s="182"/>
      <c r="J27" s="7"/>
      <c r="K27" s="7"/>
      <c r="L27" s="7"/>
      <c r="M27" s="7"/>
      <c r="N27" s="7"/>
      <c r="O27" s="7"/>
      <c r="P27" s="7"/>
      <c r="Q27" s="7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38"/>
      <c r="AP27" s="38"/>
      <c r="AQ27" s="38"/>
      <c r="AR27" s="38"/>
      <c r="AS27" s="38"/>
      <c r="AT27" s="38"/>
      <c r="AU27" s="38"/>
      <c r="AV27" s="104" t="s">
        <v>21</v>
      </c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105"/>
      <c r="BH27" s="167"/>
      <c r="BI27" s="168"/>
      <c r="BJ27" s="168"/>
      <c r="BK27" s="169"/>
      <c r="BL27" s="64">
        <f>MID($BH$27,2,1)</f>
      </c>
      <c r="BM27" s="65"/>
      <c r="BN27" s="65"/>
      <c r="BO27" s="66"/>
      <c r="BP27" s="64">
        <f>MID($BH$27,3,1)</f>
      </c>
      <c r="BQ27" s="65"/>
      <c r="BR27" s="65"/>
      <c r="BS27" s="66"/>
      <c r="BT27" s="64">
        <f>MID($BH$27,4,1)</f>
      </c>
      <c r="BU27" s="65"/>
      <c r="BV27" s="65"/>
      <c r="BW27" s="66"/>
      <c r="BX27" s="64">
        <f>MID($BH$27,5,1)</f>
      </c>
      <c r="BY27" s="65"/>
      <c r="BZ27" s="65"/>
      <c r="CA27" s="66"/>
      <c r="CB27" s="64">
        <f>MID($BH$27,6,1)</f>
      </c>
      <c r="CC27" s="65"/>
      <c r="CD27" s="65"/>
      <c r="CE27" s="66"/>
      <c r="CF27" s="64">
        <f>MID($BH$27,7,1)</f>
      </c>
      <c r="CG27" s="65"/>
      <c r="CH27" s="65"/>
      <c r="CI27" s="66"/>
      <c r="CJ27" s="69" t="s">
        <v>22</v>
      </c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70"/>
      <c r="CV27" s="71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3"/>
      <c r="DH27" s="209" t="s">
        <v>64</v>
      </c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1"/>
      <c r="FD27" s="7"/>
      <c r="FE27" s="7"/>
      <c r="FF27" s="17"/>
      <c r="FG27" s="1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</row>
    <row r="28" spans="2:206" ht="21" customHeight="1" thickBot="1">
      <c r="B28" s="40" t="s">
        <v>33</v>
      </c>
      <c r="C28" s="183" t="s">
        <v>23</v>
      </c>
      <c r="D28" s="184"/>
      <c r="E28" s="184"/>
      <c r="F28" s="184"/>
      <c r="G28" s="184"/>
      <c r="H28" s="184"/>
      <c r="I28" s="185"/>
      <c r="J28" s="7"/>
      <c r="K28" s="7"/>
      <c r="L28" s="7"/>
      <c r="M28" s="7"/>
      <c r="N28" s="7"/>
      <c r="O28" s="7"/>
      <c r="P28" s="7"/>
      <c r="Q28" s="41"/>
      <c r="R28" s="79" t="s">
        <v>24</v>
      </c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111"/>
      <c r="AN28" s="251"/>
      <c r="AO28" s="252"/>
      <c r="AP28" s="252"/>
      <c r="AQ28" s="253"/>
      <c r="AR28" s="179">
        <f>MID($AN$28,2,1)</f>
      </c>
      <c r="AS28" s="179"/>
      <c r="AT28" s="179"/>
      <c r="AU28" s="179"/>
      <c r="AV28" s="179">
        <f>MID($AN$28,3,1)</f>
      </c>
      <c r="AW28" s="179"/>
      <c r="AX28" s="179"/>
      <c r="AY28" s="179"/>
      <c r="AZ28" s="179">
        <f>MID($AN$28,4,1)</f>
      </c>
      <c r="BA28" s="179"/>
      <c r="BB28" s="179"/>
      <c r="BC28" s="179"/>
      <c r="BD28" s="179">
        <f>MID($AN$28,5,1)</f>
      </c>
      <c r="BE28" s="179"/>
      <c r="BF28" s="179"/>
      <c r="BG28" s="179"/>
      <c r="BH28" s="179">
        <f>MID($AN$28,6,1)</f>
      </c>
      <c r="BI28" s="179"/>
      <c r="BJ28" s="179"/>
      <c r="BK28" s="179"/>
      <c r="BL28" s="179">
        <f>MID($AN$28,7,1)</f>
      </c>
      <c r="BM28" s="179"/>
      <c r="BN28" s="179"/>
      <c r="BO28" s="179"/>
      <c r="BP28" s="179">
        <f>MID($AN$28,8,1)</f>
      </c>
      <c r="BQ28" s="179"/>
      <c r="BR28" s="179"/>
      <c r="BS28" s="179"/>
      <c r="BT28" s="179">
        <f>MID($AN$28,9,1)</f>
      </c>
      <c r="BU28" s="179"/>
      <c r="BV28" s="179"/>
      <c r="BW28" s="179"/>
      <c r="BX28" s="179">
        <f>MID($AN$28,10,1)</f>
      </c>
      <c r="BY28" s="179"/>
      <c r="BZ28" s="179"/>
      <c r="CA28" s="179"/>
      <c r="CB28" s="179">
        <f>MID($AN$28,11,1)</f>
      </c>
      <c r="CC28" s="179"/>
      <c r="CD28" s="179"/>
      <c r="CE28" s="179"/>
      <c r="CF28" s="179">
        <f>MID($AN$28,12,1)</f>
      </c>
      <c r="CG28" s="179"/>
      <c r="CH28" s="179"/>
      <c r="CI28" s="179"/>
      <c r="CJ28" s="179">
        <f>MID($AN$28,13,1)</f>
      </c>
      <c r="CK28" s="179"/>
      <c r="CL28" s="179"/>
      <c r="CM28" s="179"/>
      <c r="CN28" s="179">
        <f>MID($AN$28,14,1)</f>
      </c>
      <c r="CO28" s="179"/>
      <c r="CP28" s="179"/>
      <c r="CQ28" s="179"/>
      <c r="CR28" s="179">
        <f>MID($AN$28,15,1)</f>
      </c>
      <c r="CS28" s="179"/>
      <c r="CT28" s="179"/>
      <c r="CU28" s="179"/>
      <c r="CV28" s="179">
        <f>MID($AN$28,16,1)</f>
      </c>
      <c r="CW28" s="179"/>
      <c r="CX28" s="179"/>
      <c r="CY28" s="179"/>
      <c r="CZ28" s="179">
        <f>MID($AN$28,17,1)</f>
      </c>
      <c r="DA28" s="179"/>
      <c r="DB28" s="179"/>
      <c r="DC28" s="179"/>
      <c r="DD28" s="179">
        <f>MID($AN$28,18,1)</f>
      </c>
      <c r="DE28" s="179"/>
      <c r="DF28" s="179"/>
      <c r="DG28" s="179"/>
      <c r="DH28" s="179">
        <f>MID($AN$28,19,1)</f>
      </c>
      <c r="DI28" s="179"/>
      <c r="DJ28" s="179"/>
      <c r="DK28" s="179"/>
      <c r="DL28" s="179">
        <f>MID($AN$28,20,1)</f>
      </c>
      <c r="DM28" s="179"/>
      <c r="DN28" s="179"/>
      <c r="DO28" s="179"/>
      <c r="DP28" s="179">
        <f>MID($AN$28,21,1)</f>
      </c>
      <c r="DQ28" s="179"/>
      <c r="DR28" s="179"/>
      <c r="DS28" s="179"/>
      <c r="DT28" s="179">
        <f>MID($AN$28,22,1)</f>
      </c>
      <c r="DU28" s="179"/>
      <c r="DV28" s="179"/>
      <c r="DW28" s="179"/>
      <c r="DX28" s="179">
        <f>MID($AN$28,23,1)</f>
      </c>
      <c r="DY28" s="179"/>
      <c r="DZ28" s="179"/>
      <c r="EA28" s="179"/>
      <c r="EB28" s="179">
        <f>MID($AN$28,24,1)</f>
      </c>
      <c r="EC28" s="179"/>
      <c r="ED28" s="179"/>
      <c r="EE28" s="179"/>
      <c r="EF28" s="179">
        <f>MID($AN$28,25,1)</f>
      </c>
      <c r="EG28" s="179"/>
      <c r="EH28" s="179"/>
      <c r="EI28" s="179"/>
      <c r="EJ28" s="179">
        <f>MID($AN$28,26,1)</f>
      </c>
      <c r="EK28" s="179"/>
      <c r="EL28" s="179"/>
      <c r="EM28" s="179"/>
      <c r="EN28" s="179">
        <f>MID($AN$28,27,1)</f>
      </c>
      <c r="EO28" s="179"/>
      <c r="EP28" s="179"/>
      <c r="EQ28" s="179"/>
      <c r="ER28" s="179">
        <f>MID($AN$28,28,1)</f>
      </c>
      <c r="ES28" s="179"/>
      <c r="ET28" s="179"/>
      <c r="EU28" s="179"/>
      <c r="EV28" s="179">
        <f>MID($AN$28,29,1)</f>
      </c>
      <c r="EW28" s="179"/>
      <c r="EX28" s="179"/>
      <c r="EY28" s="179"/>
      <c r="EZ28" s="179">
        <f>MID($AN$28,30,1)</f>
      </c>
      <c r="FA28" s="179"/>
      <c r="FB28" s="179"/>
      <c r="FC28" s="285"/>
      <c r="FD28" s="26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</row>
    <row r="29" spans="2:206" ht="13.5">
      <c r="B29" s="29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</row>
    <row r="30" spans="2:206" ht="13.5"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217" t="s">
        <v>25</v>
      </c>
      <c r="AO30" s="217"/>
      <c r="AP30" s="217"/>
      <c r="AQ30" s="217"/>
      <c r="AR30" s="217"/>
      <c r="AS30" s="217"/>
      <c r="AT30" s="217"/>
      <c r="AU30" s="217"/>
      <c r="AV30" s="217"/>
      <c r="AW30" s="217"/>
      <c r="AX30" s="217"/>
      <c r="AY30" s="217"/>
      <c r="AZ30" s="217"/>
      <c r="BA30" s="217"/>
      <c r="BB30" s="217"/>
      <c r="BC30" s="217"/>
      <c r="BD30" s="217"/>
      <c r="BE30" s="217"/>
      <c r="BF30" s="217"/>
      <c r="BG30" s="217"/>
      <c r="BH30" s="217"/>
      <c r="BI30" s="217"/>
      <c r="BJ30" s="217"/>
      <c r="BK30" s="217"/>
      <c r="BL30" s="217"/>
      <c r="BM30" s="217"/>
      <c r="BN30" s="217"/>
      <c r="BO30" s="217"/>
      <c r="BP30" s="217"/>
      <c r="BQ30" s="217"/>
      <c r="BR30" s="217"/>
      <c r="BS30" s="217"/>
      <c r="BT30" s="217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7"/>
      <c r="CL30" s="217"/>
      <c r="CM30" s="217"/>
      <c r="CN30" s="217"/>
      <c r="CO30" s="217"/>
      <c r="CP30" s="217"/>
      <c r="CQ30" s="217"/>
      <c r="CR30" s="217"/>
      <c r="CS30" s="217"/>
      <c r="CT30" s="217"/>
      <c r="CU30" s="217"/>
      <c r="CV30" s="217"/>
      <c r="CW30" s="217"/>
      <c r="CX30" s="217"/>
      <c r="CY30" s="217"/>
      <c r="CZ30" s="217"/>
      <c r="DA30" s="217"/>
      <c r="DB30" s="217"/>
      <c r="DC30" s="217"/>
      <c r="DD30" s="217"/>
      <c r="DE30" s="217"/>
      <c r="DF30" s="217"/>
      <c r="DG30" s="217"/>
      <c r="DH30" s="217"/>
      <c r="DI30" s="217"/>
      <c r="DJ30" s="217"/>
      <c r="DK30" s="217"/>
      <c r="DL30" s="217"/>
      <c r="DM30" s="217"/>
      <c r="DN30" s="217"/>
      <c r="DO30" s="217"/>
      <c r="DP30" s="217"/>
      <c r="DQ30" s="217"/>
      <c r="DR30" s="217"/>
      <c r="DS30" s="217"/>
      <c r="DT30" s="217"/>
      <c r="DU30" s="217"/>
      <c r="DV30" s="217"/>
      <c r="DW30" s="217"/>
      <c r="DX30" s="217"/>
      <c r="DY30" s="217"/>
      <c r="DZ30" s="217"/>
      <c r="EA30" s="217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</row>
    <row r="31" spans="2:206" ht="13.5">
      <c r="B31" s="31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217"/>
      <c r="AO31" s="217"/>
      <c r="AP31" s="217"/>
      <c r="AQ31" s="217"/>
      <c r="AR31" s="217"/>
      <c r="AS31" s="217"/>
      <c r="AT31" s="217"/>
      <c r="AU31" s="217"/>
      <c r="AV31" s="217"/>
      <c r="AW31" s="217"/>
      <c r="AX31" s="217"/>
      <c r="AY31" s="217"/>
      <c r="AZ31" s="217"/>
      <c r="BA31" s="217"/>
      <c r="BB31" s="217"/>
      <c r="BC31" s="217"/>
      <c r="BD31" s="217"/>
      <c r="BE31" s="217"/>
      <c r="BF31" s="217"/>
      <c r="BG31" s="217"/>
      <c r="BH31" s="217"/>
      <c r="BI31" s="217"/>
      <c r="BJ31" s="217"/>
      <c r="BK31" s="217"/>
      <c r="BL31" s="217"/>
      <c r="BM31" s="217"/>
      <c r="BN31" s="217"/>
      <c r="BO31" s="217"/>
      <c r="BP31" s="217"/>
      <c r="BQ31" s="217"/>
      <c r="BR31" s="217"/>
      <c r="BS31" s="217"/>
      <c r="BT31" s="217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7"/>
      <c r="CL31" s="217"/>
      <c r="CM31" s="217"/>
      <c r="CN31" s="217"/>
      <c r="CO31" s="217"/>
      <c r="CP31" s="217"/>
      <c r="CQ31" s="217"/>
      <c r="CR31" s="217"/>
      <c r="CS31" s="217"/>
      <c r="CT31" s="217"/>
      <c r="CU31" s="217"/>
      <c r="CV31" s="217"/>
      <c r="CW31" s="217"/>
      <c r="CX31" s="217"/>
      <c r="CY31" s="217"/>
      <c r="CZ31" s="217"/>
      <c r="DA31" s="217"/>
      <c r="DB31" s="217"/>
      <c r="DC31" s="217"/>
      <c r="DD31" s="217"/>
      <c r="DE31" s="217"/>
      <c r="DF31" s="217"/>
      <c r="DG31" s="217"/>
      <c r="DH31" s="217"/>
      <c r="DI31" s="217"/>
      <c r="DJ31" s="217"/>
      <c r="DK31" s="217"/>
      <c r="DL31" s="217"/>
      <c r="DM31" s="217"/>
      <c r="DN31" s="217"/>
      <c r="DO31" s="217"/>
      <c r="DP31" s="217"/>
      <c r="DQ31" s="217"/>
      <c r="DR31" s="217"/>
      <c r="DS31" s="217"/>
      <c r="DT31" s="217"/>
      <c r="DU31" s="217"/>
      <c r="DV31" s="217"/>
      <c r="DW31" s="217"/>
      <c r="DX31" s="217"/>
      <c r="DY31" s="217"/>
      <c r="DZ31" s="217"/>
      <c r="EA31" s="2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</row>
    <row r="32" spans="2:206" ht="13.5" customHeight="1" thickBot="1">
      <c r="B32" s="208" t="s">
        <v>47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44"/>
      <c r="T32" s="44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17"/>
      <c r="FE32" s="17"/>
      <c r="FF32" s="17"/>
      <c r="FG32" s="1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</row>
    <row r="33" spans="2:210" s="2" customFormat="1" ht="20.25" customHeight="1" thickBot="1"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44"/>
      <c r="T33" s="44"/>
      <c r="U33" s="17"/>
      <c r="V33" s="263" t="s">
        <v>44</v>
      </c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264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  <c r="AT33" s="265"/>
      <c r="AU33" s="266"/>
      <c r="AV33" s="22"/>
      <c r="AW33" s="17"/>
      <c r="AX33" s="31"/>
      <c r="AY33" s="31"/>
      <c r="AZ33" s="22"/>
      <c r="BA33" s="31"/>
      <c r="BB33" s="31"/>
      <c r="BC33" s="31"/>
      <c r="BD33" s="263" t="s">
        <v>66</v>
      </c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264"/>
      <c r="BR33" s="241"/>
      <c r="BS33" s="242"/>
      <c r="BT33" s="242"/>
      <c r="BU33" s="243"/>
      <c r="BV33" s="254">
        <f>MID($BR$33,2,1)</f>
      </c>
      <c r="BW33" s="254"/>
      <c r="BX33" s="254"/>
      <c r="BY33" s="254"/>
      <c r="BZ33" s="254">
        <f>MID($BR$33,3,1)</f>
      </c>
      <c r="CA33" s="254"/>
      <c r="CB33" s="254"/>
      <c r="CC33" s="254"/>
      <c r="CD33" s="254">
        <f>MID($BR$33,4,1)</f>
      </c>
      <c r="CE33" s="254"/>
      <c r="CF33" s="254"/>
      <c r="CG33" s="254"/>
      <c r="CH33" s="254">
        <f>MID($BR$33,5,1)</f>
      </c>
      <c r="CI33" s="254"/>
      <c r="CJ33" s="254"/>
      <c r="CK33" s="254"/>
      <c r="CL33" s="254">
        <f>MID($BR$33,6,1)</f>
      </c>
      <c r="CM33" s="254"/>
      <c r="CN33" s="254"/>
      <c r="CO33" s="254"/>
      <c r="CP33" s="254">
        <f>MID($BR$33,7,1)</f>
      </c>
      <c r="CQ33" s="254"/>
      <c r="CR33" s="254"/>
      <c r="CS33" s="254"/>
      <c r="CT33" s="67" t="s">
        <v>19</v>
      </c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8"/>
      <c r="DI33" s="61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3"/>
      <c r="ES33" s="85" t="s">
        <v>63</v>
      </c>
      <c r="ET33" s="86"/>
      <c r="EU33" s="86"/>
      <c r="EV33" s="86"/>
      <c r="EW33" s="86"/>
      <c r="EX33" s="86"/>
      <c r="EY33" s="86"/>
      <c r="EZ33" s="86"/>
      <c r="FA33" s="86"/>
      <c r="FB33" s="86"/>
      <c r="FC33" s="86"/>
      <c r="FD33" s="86"/>
      <c r="FE33" s="86"/>
      <c r="FF33" s="86"/>
      <c r="FG33" s="87"/>
      <c r="FH33" s="61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284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</row>
    <row r="34" spans="2:206" ht="14.25" thickBot="1"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45"/>
      <c r="T34" s="45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7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7"/>
      <c r="FE34" s="17"/>
      <c r="FF34" s="17"/>
      <c r="FG34" s="1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</row>
    <row r="35" spans="2:206" ht="21" customHeight="1" thickBot="1">
      <c r="B35" s="46" t="s">
        <v>32</v>
      </c>
      <c r="C35" s="218" t="s">
        <v>45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9"/>
      <c r="U35" s="17"/>
      <c r="V35" s="17"/>
      <c r="W35" s="17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5"/>
      <c r="BG35" s="39"/>
      <c r="BH35" s="261" t="s">
        <v>21</v>
      </c>
      <c r="BI35" s="262"/>
      <c r="BJ35" s="262"/>
      <c r="BK35" s="262"/>
      <c r="BL35" s="262"/>
      <c r="BM35" s="262"/>
      <c r="BN35" s="262"/>
      <c r="BO35" s="262"/>
      <c r="BP35" s="262"/>
      <c r="BQ35" s="262"/>
      <c r="BR35" s="262"/>
      <c r="BS35" s="262"/>
      <c r="BT35" s="161"/>
      <c r="BU35" s="162"/>
      <c r="BV35" s="162"/>
      <c r="BW35" s="267"/>
      <c r="BX35" s="288">
        <f>MID($BT$35,2,1)</f>
      </c>
      <c r="BY35" s="65"/>
      <c r="BZ35" s="65"/>
      <c r="CA35" s="66"/>
      <c r="CB35" s="288">
        <f>MID($BT$35,3,1)</f>
      </c>
      <c r="CC35" s="65"/>
      <c r="CD35" s="65"/>
      <c r="CE35" s="66"/>
      <c r="CF35" s="288">
        <f>MID($BT$35,4,1)</f>
      </c>
      <c r="CG35" s="65"/>
      <c r="CH35" s="65"/>
      <c r="CI35" s="66"/>
      <c r="CJ35" s="288">
        <f>MID($BT$35,5,1)</f>
      </c>
      <c r="CK35" s="65"/>
      <c r="CL35" s="65"/>
      <c r="CM35" s="66"/>
      <c r="CN35" s="288">
        <f>MID($BT$35,6,1)</f>
      </c>
      <c r="CO35" s="65"/>
      <c r="CP35" s="65"/>
      <c r="CQ35" s="66"/>
      <c r="CR35" s="288">
        <f>MID($BT$35,7,1)</f>
      </c>
      <c r="CS35" s="65"/>
      <c r="CT35" s="65"/>
      <c r="CU35" s="66"/>
      <c r="CV35" s="286" t="s">
        <v>22</v>
      </c>
      <c r="CW35" s="262"/>
      <c r="CX35" s="262"/>
      <c r="CY35" s="262"/>
      <c r="CZ35" s="262"/>
      <c r="DA35" s="262"/>
      <c r="DB35" s="262"/>
      <c r="DC35" s="262"/>
      <c r="DD35" s="262"/>
      <c r="DE35" s="262"/>
      <c r="DF35" s="262"/>
      <c r="DG35" s="262"/>
      <c r="DH35" s="281" t="s">
        <v>67</v>
      </c>
      <c r="DI35" s="282"/>
      <c r="DJ35" s="282"/>
      <c r="DK35" s="282"/>
      <c r="DL35" s="282"/>
      <c r="DM35" s="282"/>
      <c r="DN35" s="282"/>
      <c r="DO35" s="282"/>
      <c r="DP35" s="282"/>
      <c r="DQ35" s="282"/>
      <c r="DR35" s="282"/>
      <c r="DS35" s="283"/>
      <c r="DT35" s="286" t="s">
        <v>26</v>
      </c>
      <c r="DU35" s="262"/>
      <c r="DV35" s="262"/>
      <c r="DW35" s="262"/>
      <c r="DX35" s="262"/>
      <c r="DY35" s="262"/>
      <c r="DZ35" s="262"/>
      <c r="EA35" s="262"/>
      <c r="EB35" s="262"/>
      <c r="EC35" s="262"/>
      <c r="ED35" s="262"/>
      <c r="EE35" s="262"/>
      <c r="EF35" s="262"/>
      <c r="EG35" s="262"/>
      <c r="EH35" s="262"/>
      <c r="EI35" s="262"/>
      <c r="EJ35" s="262"/>
      <c r="EK35" s="262"/>
      <c r="EL35" s="262"/>
      <c r="EM35" s="262"/>
      <c r="EN35" s="262"/>
      <c r="EO35" s="262"/>
      <c r="EP35" s="262"/>
      <c r="EQ35" s="262"/>
      <c r="ER35" s="262"/>
      <c r="ES35" s="262"/>
      <c r="ET35" s="262"/>
      <c r="EU35" s="262"/>
      <c r="EV35" s="262"/>
      <c r="EW35" s="262"/>
      <c r="EX35" s="262"/>
      <c r="EY35" s="262"/>
      <c r="EZ35" s="262"/>
      <c r="FA35" s="262"/>
      <c r="FB35" s="262"/>
      <c r="FC35" s="287"/>
      <c r="FD35" s="47"/>
      <c r="FE35" s="47"/>
      <c r="FF35" s="47"/>
      <c r="FG35" s="47"/>
      <c r="FH35" s="1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</row>
    <row r="36" spans="2:206" ht="21" customHeight="1" thickBot="1">
      <c r="B36" s="48" t="s">
        <v>34</v>
      </c>
      <c r="C36" s="212" t="s">
        <v>46</v>
      </c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3"/>
      <c r="U36" s="45"/>
      <c r="V36" s="45"/>
      <c r="W36" s="49"/>
      <c r="X36" s="214" t="s">
        <v>48</v>
      </c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6"/>
      <c r="AN36" s="268"/>
      <c r="AO36" s="269"/>
      <c r="AP36" s="269"/>
      <c r="AQ36" s="270"/>
      <c r="AR36" s="136">
        <f>MID($AN$36,2,1)</f>
      </c>
      <c r="AS36" s="136"/>
      <c r="AT36" s="136"/>
      <c r="AU36" s="136"/>
      <c r="AV36" s="136">
        <f>MID($AN$36,3,1)</f>
      </c>
      <c r="AW36" s="136"/>
      <c r="AX36" s="136"/>
      <c r="AY36" s="136"/>
      <c r="AZ36" s="136">
        <f>MID($AN$36,4,1)</f>
      </c>
      <c r="BA36" s="136"/>
      <c r="BB36" s="136"/>
      <c r="BC36" s="136"/>
      <c r="BD36" s="136">
        <f>MID($AN$36,5,1)</f>
      </c>
      <c r="BE36" s="136"/>
      <c r="BF36" s="136"/>
      <c r="BG36" s="136"/>
      <c r="BH36" s="136">
        <f>MID($AN$36,6,1)</f>
      </c>
      <c r="BI36" s="136"/>
      <c r="BJ36" s="136"/>
      <c r="BK36" s="136"/>
      <c r="BL36" s="136">
        <f>MID($AN$36,7,1)</f>
      </c>
      <c r="BM36" s="136"/>
      <c r="BN36" s="136"/>
      <c r="BO36" s="136"/>
      <c r="BP36" s="136">
        <f>MID($AN$36,8,1)</f>
      </c>
      <c r="BQ36" s="136"/>
      <c r="BR36" s="136"/>
      <c r="BS36" s="136"/>
      <c r="BT36" s="136">
        <f>MID($AN$36,9,1)</f>
      </c>
      <c r="BU36" s="136"/>
      <c r="BV36" s="136"/>
      <c r="BW36" s="136"/>
      <c r="BX36" s="136">
        <f>MID($AN$36,10,1)</f>
      </c>
      <c r="BY36" s="136"/>
      <c r="BZ36" s="136"/>
      <c r="CA36" s="136"/>
      <c r="CB36" s="136">
        <f>MID($AN$36,11,1)</f>
      </c>
      <c r="CC36" s="136"/>
      <c r="CD36" s="136"/>
      <c r="CE36" s="136"/>
      <c r="CF36" s="136">
        <f>MID($AN$36,12,1)</f>
      </c>
      <c r="CG36" s="136"/>
      <c r="CH36" s="136"/>
      <c r="CI36" s="136"/>
      <c r="CJ36" s="136">
        <f>MID($AN$36,13,1)</f>
      </c>
      <c r="CK36" s="136"/>
      <c r="CL36" s="136"/>
      <c r="CM36" s="136"/>
      <c r="CN36" s="136">
        <f>MID($AN$36,14,1)</f>
      </c>
      <c r="CO36" s="136"/>
      <c r="CP36" s="136"/>
      <c r="CQ36" s="136"/>
      <c r="CR36" s="136">
        <f>MID($AN$36,15,1)</f>
      </c>
      <c r="CS36" s="136"/>
      <c r="CT36" s="136"/>
      <c r="CU36" s="136"/>
      <c r="CV36" s="136">
        <f>MID($AN$36,16,1)</f>
      </c>
      <c r="CW36" s="136"/>
      <c r="CX36" s="136"/>
      <c r="CY36" s="136"/>
      <c r="CZ36" s="136">
        <f>MID($AN$36,17,1)</f>
      </c>
      <c r="DA36" s="136"/>
      <c r="DB36" s="136"/>
      <c r="DC36" s="136"/>
      <c r="DD36" s="136">
        <f>MID($AN$36,18,1)</f>
      </c>
      <c r="DE36" s="136"/>
      <c r="DF36" s="136"/>
      <c r="DG36" s="136"/>
      <c r="DH36" s="136">
        <f>MID($AN$36,19,1)</f>
      </c>
      <c r="DI36" s="136"/>
      <c r="DJ36" s="136"/>
      <c r="DK36" s="136"/>
      <c r="DL36" s="136">
        <f>MID($AN$36,20,1)</f>
      </c>
      <c r="DM36" s="136"/>
      <c r="DN36" s="136"/>
      <c r="DO36" s="136"/>
      <c r="DP36" s="136">
        <f>MID($AN$36,21,1)</f>
      </c>
      <c r="DQ36" s="136"/>
      <c r="DR36" s="136"/>
      <c r="DS36" s="136"/>
      <c r="DT36" s="136">
        <f>MID($AN$36,22,1)</f>
      </c>
      <c r="DU36" s="136"/>
      <c r="DV36" s="136"/>
      <c r="DW36" s="136"/>
      <c r="DX36" s="136">
        <f>MID($AN$36,23,1)</f>
      </c>
      <c r="DY36" s="136"/>
      <c r="DZ36" s="136"/>
      <c r="EA36" s="136"/>
      <c r="EB36" s="136">
        <f>MID($AN$36,24,1)</f>
      </c>
      <c r="EC36" s="136"/>
      <c r="ED36" s="136"/>
      <c r="EE36" s="136"/>
      <c r="EF36" s="136">
        <f>MID($AN$36,25,1)</f>
      </c>
      <c r="EG36" s="136"/>
      <c r="EH36" s="136"/>
      <c r="EI36" s="136"/>
      <c r="EJ36" s="136">
        <f>MID($AN$36,26,1)</f>
      </c>
      <c r="EK36" s="136"/>
      <c r="EL36" s="136"/>
      <c r="EM36" s="136"/>
      <c r="EN36" s="136">
        <f>MID($AN$36,27,1)</f>
      </c>
      <c r="EO36" s="136"/>
      <c r="EP36" s="136"/>
      <c r="EQ36" s="136"/>
      <c r="ER36" s="136">
        <f>MID($AN$36,28,1)</f>
      </c>
      <c r="ES36" s="136"/>
      <c r="ET36" s="136"/>
      <c r="EU36" s="136"/>
      <c r="EV36" s="136">
        <f>MID($AN$36,29,1)</f>
      </c>
      <c r="EW36" s="136"/>
      <c r="EX36" s="136"/>
      <c r="EY36" s="136"/>
      <c r="EZ36" s="136">
        <f>MID($AN$36,30,1)</f>
      </c>
      <c r="FA36" s="136"/>
      <c r="FB36" s="136"/>
      <c r="FC36" s="226"/>
      <c r="FD36" s="50"/>
      <c r="FE36" s="51"/>
      <c r="FF36" s="51"/>
      <c r="FG36" s="51"/>
      <c r="FH36" s="1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</row>
    <row r="37" spans="2:206" ht="13.5">
      <c r="B37" s="29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17"/>
      <c r="FE37" s="17"/>
      <c r="FF37" s="17"/>
      <c r="FG37" s="1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</row>
    <row r="38" spans="2:206" ht="13.5">
      <c r="B38" s="29"/>
      <c r="C38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</row>
    <row r="39" spans="2:206" ht="13.5">
      <c r="B39" s="29"/>
      <c r="C3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</row>
    <row r="40" spans="2:206" ht="13.5">
      <c r="B40" s="29"/>
      <c r="C40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</row>
    <row r="41" spans="2:206" ht="13.5">
      <c r="B41" s="29"/>
      <c r="C41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</row>
    <row r="42" spans="2:206" ht="13.5">
      <c r="B42" s="29"/>
      <c r="C42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</row>
    <row r="43" spans="2:206" ht="13.5">
      <c r="B43" s="29"/>
      <c r="C4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</row>
    <row r="44" ht="13.5">
      <c r="C44"/>
    </row>
    <row r="45" ht="13.5">
      <c r="C45"/>
    </row>
    <row r="46" ht="13.5">
      <c r="C46"/>
    </row>
    <row r="47" ht="13.5">
      <c r="C47"/>
    </row>
    <row r="48" ht="13.5">
      <c r="C48"/>
    </row>
    <row r="49" ht="13.5">
      <c r="C49"/>
    </row>
    <row r="50" ht="13.5">
      <c r="C50"/>
    </row>
    <row r="51" ht="13.5">
      <c r="C51"/>
    </row>
    <row r="52" ht="13.5">
      <c r="C52"/>
    </row>
  </sheetData>
  <sheetProtection sheet="1" objects="1" scenarios="1" selectLockedCells="1"/>
  <mergeCells count="401">
    <mergeCell ref="FH33:GM33"/>
    <mergeCell ref="AL7:AW9"/>
    <mergeCell ref="AL6:AW6"/>
    <mergeCell ref="CZ28:DC28"/>
    <mergeCell ref="EV28:EY28"/>
    <mergeCell ref="AJ25:AU25"/>
    <mergeCell ref="BD25:BQ25"/>
    <mergeCell ref="AX25:BC25"/>
    <mergeCell ref="BH22:BK22"/>
    <mergeCell ref="AR23:AW23"/>
    <mergeCell ref="DT35:FC35"/>
    <mergeCell ref="DI33:ER33"/>
    <mergeCell ref="ES33:FG33"/>
    <mergeCell ref="BX35:CA35"/>
    <mergeCell ref="CB35:CE35"/>
    <mergeCell ref="CF35:CI35"/>
    <mergeCell ref="CJ35:CM35"/>
    <mergeCell ref="CN35:CQ35"/>
    <mergeCell ref="CR35:CU35"/>
    <mergeCell ref="CV35:DG35"/>
    <mergeCell ref="DH35:DS35"/>
    <mergeCell ref="EB28:EE28"/>
    <mergeCell ref="BT27:BW27"/>
    <mergeCell ref="FH25:GM25"/>
    <mergeCell ref="BZ33:CC33"/>
    <mergeCell ref="DT28:DW28"/>
    <mergeCell ref="EZ28:FC28"/>
    <mergeCell ref="EF28:EI28"/>
    <mergeCell ref="EJ28:EM28"/>
    <mergeCell ref="EN28:EQ28"/>
    <mergeCell ref="C11:C12"/>
    <mergeCell ref="FL3:FQ3"/>
    <mergeCell ref="P17:S17"/>
    <mergeCell ref="AJ17:AU17"/>
    <mergeCell ref="AZ17:BC17"/>
    <mergeCell ref="AV17:AY17"/>
    <mergeCell ref="B6:C6"/>
    <mergeCell ref="FD15:FG15"/>
    <mergeCell ref="ER14:EU14"/>
    <mergeCell ref="EV14:EY14"/>
    <mergeCell ref="V25:AI25"/>
    <mergeCell ref="EV36:EY36"/>
    <mergeCell ref="EZ36:FC36"/>
    <mergeCell ref="DP36:DS36"/>
    <mergeCell ref="DT36:DW36"/>
    <mergeCell ref="DX36:EA36"/>
    <mergeCell ref="EB36:EE36"/>
    <mergeCell ref="EF36:EI36"/>
    <mergeCell ref="EJ36:EM36"/>
    <mergeCell ref="EN36:EQ36"/>
    <mergeCell ref="ER36:EU36"/>
    <mergeCell ref="CZ36:DC36"/>
    <mergeCell ref="DD36:DG36"/>
    <mergeCell ref="DH36:DK36"/>
    <mergeCell ref="DL36:DO36"/>
    <mergeCell ref="CJ36:CM36"/>
    <mergeCell ref="CN36:CQ36"/>
    <mergeCell ref="CR36:CU36"/>
    <mergeCell ref="CV36:CY36"/>
    <mergeCell ref="CB36:CE36"/>
    <mergeCell ref="CF36:CI36"/>
    <mergeCell ref="AN36:AQ36"/>
    <mergeCell ref="AR36:AU36"/>
    <mergeCell ref="AV36:AY36"/>
    <mergeCell ref="AZ36:BC36"/>
    <mergeCell ref="BD36:BG36"/>
    <mergeCell ref="BH36:BK36"/>
    <mergeCell ref="BL36:BO36"/>
    <mergeCell ref="BP36:BS36"/>
    <mergeCell ref="BH35:BS35"/>
    <mergeCell ref="V33:AI33"/>
    <mergeCell ref="AJ33:AU33"/>
    <mergeCell ref="BD33:BQ33"/>
    <mergeCell ref="BR33:BU33"/>
    <mergeCell ref="BT35:BW35"/>
    <mergeCell ref="BV33:BY33"/>
    <mergeCell ref="BT36:BW36"/>
    <mergeCell ref="BX36:CA36"/>
    <mergeCell ref="AX23:BC23"/>
    <mergeCell ref="BJ23:BO23"/>
    <mergeCell ref="BP23:BU23"/>
    <mergeCell ref="H22:K22"/>
    <mergeCell ref="H23:M23"/>
    <mergeCell ref="L22:O22"/>
    <mergeCell ref="P22:S22"/>
    <mergeCell ref="N23:S23"/>
    <mergeCell ref="T22:W22"/>
    <mergeCell ref="X22:AA22"/>
    <mergeCell ref="CT33:DH33"/>
    <mergeCell ref="CD33:CG33"/>
    <mergeCell ref="CH33:CK33"/>
    <mergeCell ref="CL33:CO33"/>
    <mergeCell ref="CP33:CS33"/>
    <mergeCell ref="DH28:DK28"/>
    <mergeCell ref="CJ28:CM28"/>
    <mergeCell ref="R28:AM28"/>
    <mergeCell ref="AN28:AQ28"/>
    <mergeCell ref="AR28:AU28"/>
    <mergeCell ref="AV28:AY28"/>
    <mergeCell ref="BP28:BS28"/>
    <mergeCell ref="BT28:BW28"/>
    <mergeCell ref="AZ28:BC28"/>
    <mergeCell ref="BD28:BG28"/>
    <mergeCell ref="BH28:BK28"/>
    <mergeCell ref="BX28:CA28"/>
    <mergeCell ref="DL28:DO28"/>
    <mergeCell ref="CN28:CQ28"/>
    <mergeCell ref="CB28:CE28"/>
    <mergeCell ref="CF28:CI28"/>
    <mergeCell ref="ER28:EU28"/>
    <mergeCell ref="DX28:EA28"/>
    <mergeCell ref="DP28:DS28"/>
    <mergeCell ref="CJ15:CM15"/>
    <mergeCell ref="CN15:CQ15"/>
    <mergeCell ref="CR28:CU28"/>
    <mergeCell ref="CV28:CY28"/>
    <mergeCell ref="DP22:DS22"/>
    <mergeCell ref="DL22:DO22"/>
    <mergeCell ref="CN17:CQ17"/>
    <mergeCell ref="DD22:DG22"/>
    <mergeCell ref="DC19:DF20"/>
    <mergeCell ref="CJ17:CM17"/>
    <mergeCell ref="DO19:DR20"/>
    <mergeCell ref="DS19:EH20"/>
    <mergeCell ref="DT22:DW22"/>
    <mergeCell ref="DX22:EA22"/>
    <mergeCell ref="EF22:EI22"/>
    <mergeCell ref="EJ22:EM22"/>
    <mergeCell ref="EI19:EW20"/>
    <mergeCell ref="CT23:CY23"/>
    <mergeCell ref="CN23:CS23"/>
    <mergeCell ref="BZ25:CC25"/>
    <mergeCell ref="CL25:CO25"/>
    <mergeCell ref="CP25:CS25"/>
    <mergeCell ref="EB22:EE22"/>
    <mergeCell ref="CJ22:CM22"/>
    <mergeCell ref="CR22:CU22"/>
    <mergeCell ref="DK19:DN20"/>
    <mergeCell ref="CV22:CY22"/>
    <mergeCell ref="CZ22:DC22"/>
    <mergeCell ref="BR25:BU25"/>
    <mergeCell ref="BV25:BY25"/>
    <mergeCell ref="CB22:CE22"/>
    <mergeCell ref="CF22:CI22"/>
    <mergeCell ref="CD25:CG25"/>
    <mergeCell ref="CH25:CK25"/>
    <mergeCell ref="BV23:CA23"/>
    <mergeCell ref="FX22:GA22"/>
    <mergeCell ref="GB22:GE22"/>
    <mergeCell ref="FD22:FG22"/>
    <mergeCell ref="FH22:FK22"/>
    <mergeCell ref="FP22:FS22"/>
    <mergeCell ref="FL22:FO22"/>
    <mergeCell ref="AN22:AQ22"/>
    <mergeCell ref="AR22:AU22"/>
    <mergeCell ref="AV22:AY22"/>
    <mergeCell ref="FT22:FW22"/>
    <mergeCell ref="ER22:EU22"/>
    <mergeCell ref="EV22:EY22"/>
    <mergeCell ref="EZ22:FC22"/>
    <mergeCell ref="EN22:EQ22"/>
    <mergeCell ref="BP22:BS22"/>
    <mergeCell ref="BT22:BW22"/>
    <mergeCell ref="BS15:CE15"/>
    <mergeCell ref="CF15:CI15"/>
    <mergeCell ref="CB17:CE17"/>
    <mergeCell ref="BT17:BW17"/>
    <mergeCell ref="BX17:CA17"/>
    <mergeCell ref="CF17:CI17"/>
    <mergeCell ref="AV14:AY14"/>
    <mergeCell ref="AZ14:BC14"/>
    <mergeCell ref="FH23:FM23"/>
    <mergeCell ref="DX23:EC23"/>
    <mergeCell ref="ED23:EI23"/>
    <mergeCell ref="EJ23:EO23"/>
    <mergeCell ref="EP23:EU23"/>
    <mergeCell ref="BD17:BG17"/>
    <mergeCell ref="BJ15:BO15"/>
    <mergeCell ref="CF19:CT19"/>
    <mergeCell ref="AJ14:AM14"/>
    <mergeCell ref="AN14:AQ14"/>
    <mergeCell ref="AR14:AU14"/>
    <mergeCell ref="D14:G14"/>
    <mergeCell ref="D17:G17"/>
    <mergeCell ref="D15:G15"/>
    <mergeCell ref="X14:AA14"/>
    <mergeCell ref="Z15:AE15"/>
    <mergeCell ref="T15:Y15"/>
    <mergeCell ref="P14:S14"/>
    <mergeCell ref="T14:W14"/>
    <mergeCell ref="AB14:AE14"/>
    <mergeCell ref="FN23:FS23"/>
    <mergeCell ref="FT23:FY23"/>
    <mergeCell ref="AF15:AK15"/>
    <mergeCell ref="AL15:AQ15"/>
    <mergeCell ref="AR15:AW15"/>
    <mergeCell ref="BP17:BS17"/>
    <mergeCell ref="AF14:AI14"/>
    <mergeCell ref="BL17:BO17"/>
    <mergeCell ref="DL12:DQ12"/>
    <mergeCell ref="DR12:DW12"/>
    <mergeCell ref="DX12:EC12"/>
    <mergeCell ref="ED12:EI12"/>
    <mergeCell ref="EJ12:EO12"/>
    <mergeCell ref="EP12:EU12"/>
    <mergeCell ref="EV12:FA12"/>
    <mergeCell ref="FL14:FO14"/>
    <mergeCell ref="FZ23:GE23"/>
    <mergeCell ref="BJ12:BO12"/>
    <mergeCell ref="BP12:BU12"/>
    <mergeCell ref="BV12:CA12"/>
    <mergeCell ref="CB12:CG12"/>
    <mergeCell ref="CH12:CM12"/>
    <mergeCell ref="CN12:CS12"/>
    <mergeCell ref="CT12:CY12"/>
    <mergeCell ref="CZ12:DE12"/>
    <mergeCell ref="DF12:DK12"/>
    <mergeCell ref="FH11:FK11"/>
    <mergeCell ref="H12:M12"/>
    <mergeCell ref="N12:S12"/>
    <mergeCell ref="T12:Y12"/>
    <mergeCell ref="Z12:AE12"/>
    <mergeCell ref="AF12:AK12"/>
    <mergeCell ref="AL12:AQ12"/>
    <mergeCell ref="AR12:AW12"/>
    <mergeCell ref="AX12:BC12"/>
    <mergeCell ref="BD12:BI12"/>
    <mergeCell ref="ER11:EU11"/>
    <mergeCell ref="EV11:EY11"/>
    <mergeCell ref="EZ11:FC11"/>
    <mergeCell ref="FD11:FG11"/>
    <mergeCell ref="EB11:EE11"/>
    <mergeCell ref="EF11:EI11"/>
    <mergeCell ref="EJ11:EM11"/>
    <mergeCell ref="EN11:EQ11"/>
    <mergeCell ref="DL11:DO11"/>
    <mergeCell ref="DP11:DS11"/>
    <mergeCell ref="DT11:DW11"/>
    <mergeCell ref="DX11:EA11"/>
    <mergeCell ref="CV11:CY11"/>
    <mergeCell ref="CZ11:DC11"/>
    <mergeCell ref="DD11:DG11"/>
    <mergeCell ref="DH11:DK11"/>
    <mergeCell ref="CF11:CI11"/>
    <mergeCell ref="CJ11:CM11"/>
    <mergeCell ref="CN11:CQ11"/>
    <mergeCell ref="CR11:CU11"/>
    <mergeCell ref="BP11:BS11"/>
    <mergeCell ref="BT11:BW11"/>
    <mergeCell ref="BX11:CA11"/>
    <mergeCell ref="CB11:CE11"/>
    <mergeCell ref="AZ11:BC11"/>
    <mergeCell ref="BD11:BG11"/>
    <mergeCell ref="BH11:BK11"/>
    <mergeCell ref="BL11:BO11"/>
    <mergeCell ref="AJ11:AM11"/>
    <mergeCell ref="AN11:AQ11"/>
    <mergeCell ref="AR11:AU11"/>
    <mergeCell ref="AV11:AY11"/>
    <mergeCell ref="AX15:BC15"/>
    <mergeCell ref="BD15:BI15"/>
    <mergeCell ref="EV23:FA23"/>
    <mergeCell ref="CF20:CT20"/>
    <mergeCell ref="FB23:FG23"/>
    <mergeCell ref="CZ23:DE23"/>
    <mergeCell ref="DF23:DK23"/>
    <mergeCell ref="DL23:DQ23"/>
    <mergeCell ref="DR23:DW23"/>
    <mergeCell ref="CH23:CM23"/>
    <mergeCell ref="C36:T36"/>
    <mergeCell ref="X36:AM36"/>
    <mergeCell ref="AN30:EA31"/>
    <mergeCell ref="C35:T35"/>
    <mergeCell ref="AF22:AI22"/>
    <mergeCell ref="AZ22:BC22"/>
    <mergeCell ref="BX22:CA22"/>
    <mergeCell ref="BD22:BG22"/>
    <mergeCell ref="BL22:BO22"/>
    <mergeCell ref="AJ22:AM22"/>
    <mergeCell ref="CU19:CX20"/>
    <mergeCell ref="CY19:DB20"/>
    <mergeCell ref="B32:R34"/>
    <mergeCell ref="DD28:DG28"/>
    <mergeCell ref="DG19:DJ20"/>
    <mergeCell ref="CN22:CQ22"/>
    <mergeCell ref="DH22:DK22"/>
    <mergeCell ref="AV27:BG27"/>
    <mergeCell ref="DH27:FC27"/>
    <mergeCell ref="CB23:CG23"/>
    <mergeCell ref="B3:C3"/>
    <mergeCell ref="B4:C4"/>
    <mergeCell ref="T4:W4"/>
    <mergeCell ref="X4:AA4"/>
    <mergeCell ref="D4:G4"/>
    <mergeCell ref="H4:K4"/>
    <mergeCell ref="L4:O4"/>
    <mergeCell ref="P4:S4"/>
    <mergeCell ref="P3:S3"/>
    <mergeCell ref="D3:G3"/>
    <mergeCell ref="B5:C5"/>
    <mergeCell ref="BL28:BO28"/>
    <mergeCell ref="BD23:BI23"/>
    <mergeCell ref="AF4:AI4"/>
    <mergeCell ref="C27:I27"/>
    <mergeCell ref="C28:I28"/>
    <mergeCell ref="B25:R26"/>
    <mergeCell ref="D6:G6"/>
    <mergeCell ref="H6:K6"/>
    <mergeCell ref="L6:O6"/>
    <mergeCell ref="BH17:BK17"/>
    <mergeCell ref="AF17:AI17"/>
    <mergeCell ref="AB17:AE17"/>
    <mergeCell ref="BH27:BK27"/>
    <mergeCell ref="D23:G23"/>
    <mergeCell ref="T23:Y23"/>
    <mergeCell ref="Z23:AE23"/>
    <mergeCell ref="AF23:AK23"/>
    <mergeCell ref="AB22:AE22"/>
    <mergeCell ref="AL23:AQ23"/>
    <mergeCell ref="B8:C8"/>
    <mergeCell ref="X17:AA17"/>
    <mergeCell ref="D22:G22"/>
    <mergeCell ref="H11:K11"/>
    <mergeCell ref="H17:K17"/>
    <mergeCell ref="L17:O17"/>
    <mergeCell ref="T17:W17"/>
    <mergeCell ref="H14:K14"/>
    <mergeCell ref="D8:AI8"/>
    <mergeCell ref="L14:O14"/>
    <mergeCell ref="AB4:AE4"/>
    <mergeCell ref="AB11:AE11"/>
    <mergeCell ref="AF11:AI11"/>
    <mergeCell ref="D5:O5"/>
    <mergeCell ref="T11:W11"/>
    <mergeCell ref="X11:AA11"/>
    <mergeCell ref="H3:K3"/>
    <mergeCell ref="L3:O3"/>
    <mergeCell ref="P6:S6"/>
    <mergeCell ref="C14:C15"/>
    <mergeCell ref="N15:S15"/>
    <mergeCell ref="L11:O11"/>
    <mergeCell ref="P11:S11"/>
    <mergeCell ref="H15:M15"/>
    <mergeCell ref="D11:G11"/>
    <mergeCell ref="D12:G12"/>
    <mergeCell ref="FX15:GA15"/>
    <mergeCell ref="BR3:DX3"/>
    <mergeCell ref="FP14:FS14"/>
    <mergeCell ref="FT14:FW14"/>
    <mergeCell ref="EZ14:FK14"/>
    <mergeCell ref="FL15:FO15"/>
    <mergeCell ref="FP15:FS15"/>
    <mergeCell ref="EN15:EY15"/>
    <mergeCell ref="EB15:EM15"/>
    <mergeCell ref="EJ14:EM14"/>
    <mergeCell ref="CZ15:DC15"/>
    <mergeCell ref="CV15:CY15"/>
    <mergeCell ref="FT15:FW15"/>
    <mergeCell ref="EZ15:FC15"/>
    <mergeCell ref="DO15:EA15"/>
    <mergeCell ref="CR15:CU15"/>
    <mergeCell ref="BD14:BG14"/>
    <mergeCell ref="BH14:BK14"/>
    <mergeCell ref="BL14:BO14"/>
    <mergeCell ref="EN14:EQ14"/>
    <mergeCell ref="EB14:EE14"/>
    <mergeCell ref="EF14:EI14"/>
    <mergeCell ref="BS14:CE14"/>
    <mergeCell ref="DO14:EA14"/>
    <mergeCell ref="CF14:CQ14"/>
    <mergeCell ref="CR14:DC14"/>
    <mergeCell ref="DD14:DK14"/>
    <mergeCell ref="ES25:FG25"/>
    <mergeCell ref="FU3:FY3"/>
    <mergeCell ref="GC3:GH3"/>
    <mergeCell ref="GI6:GP6"/>
    <mergeCell ref="GI19:GM19"/>
    <mergeCell ref="FT19:GH20"/>
    <mergeCell ref="GB14:GE14"/>
    <mergeCell ref="FX14:GA14"/>
    <mergeCell ref="GF14:GI14"/>
    <mergeCell ref="GF15:GI15"/>
    <mergeCell ref="EC5:GT5"/>
    <mergeCell ref="EC6:GE6"/>
    <mergeCell ref="GI20:GM20"/>
    <mergeCell ref="EX19:FB19"/>
    <mergeCell ref="EX20:FB20"/>
    <mergeCell ref="FC19:FP20"/>
    <mergeCell ref="FQ19:FS19"/>
    <mergeCell ref="FQ20:FS20"/>
    <mergeCell ref="FH15:FK15"/>
    <mergeCell ref="GB15:GE15"/>
    <mergeCell ref="DI25:ER25"/>
    <mergeCell ref="BP27:BS27"/>
    <mergeCell ref="BL27:BO27"/>
    <mergeCell ref="CT25:DH25"/>
    <mergeCell ref="BX27:CA27"/>
    <mergeCell ref="CB27:CE27"/>
    <mergeCell ref="CF27:CI27"/>
    <mergeCell ref="CJ27:CU27"/>
    <mergeCell ref="CV27:DG27"/>
  </mergeCells>
  <dataValidations count="11">
    <dataValidation type="list" allowBlank="1" showInputMessage="1" sqref="CV27:DG27">
      <formula1>"　 1　 普通,　 2　 当座,　 4　 貯蓄,　 9　 その他(別段)"</formula1>
    </dataValidation>
    <dataValidation allowBlank="1" showInputMessage="1" showErrorMessage="1" imeMode="off" sqref="CB27:CI27 BX27 BH27 BP27 BT27 BL27 BT35:CU35 BR33:CS33 D6:S6 D4:AI4 AV17:CQ17 T17:AI17 D17:O17 BR25:CS25 CU19:DR20"/>
    <dataValidation type="list" allowBlank="1" showInputMessage="1" showErrorMessage="1" sqref="D5:O5">
      <formula1>"　 1　　:新規,　 2　　:修正,　 3　　:削除"</formula1>
    </dataValidation>
    <dataValidation type="list" allowBlank="1" showInputMessage="1" showErrorMessage="1" sqref="CF14:CQ14">
      <formula1>"　 1　　　：前,　 2　　　：後"</formula1>
    </dataValidation>
    <dataValidation type="list" allowBlank="1" showInputMessage="1" showErrorMessage="1" sqref="EB15:EM15">
      <formula1>"　1　共通債権者,　2　共通債務者,　3　共通債権債務者,　4　特定債権者,　5　特定債務者,　6　特定債権債務者"</formula1>
    </dataValidation>
    <dataValidation type="list" allowBlank="1" showInputMessage="1" showErrorMessage="1" imeMode="halfAlpha" sqref="AJ25:AU25">
      <formula1>"　 1　 口座振込,　 2　 その他"</formula1>
    </dataValidation>
    <dataValidation type="list" allowBlank="1" showInputMessage="1" showErrorMessage="1" sqref="AJ33:AU33">
      <formula1>"　 1　　:あり,　 2　　:なし"</formula1>
    </dataValidation>
    <dataValidation allowBlank="1" showInputMessage="1" showErrorMessage="1" imeMode="halfAlpha" sqref="EB14:EE14"/>
    <dataValidation allowBlank="1" showInputMessage="1" showErrorMessage="1" imeMode="halfKatakana" sqref="AN36:FC36 H14:BO14 H11:FK11 H22:GE22 AN28:FC28"/>
    <dataValidation allowBlank="1" showInputMessage="1" showErrorMessage="1" imeMode="hiragana" sqref="H23:GE23 H12:FA12 H15:BO15"/>
    <dataValidation type="list" allowBlank="1" showInputMessage="1" showErrorMessage="1" sqref="DD14:DK14">
      <formula1>"01 株式会社,02 有限会社,03 合名会社,04 合資会社,05 相互会社,06 医療法人,07 財団法人,08 社団法人,09 宗教法人,10 学校法人,11 社会福祉法人,12 農協,13 漁協,14 生協,15 NPO法人"</formula1>
    </dataValidation>
  </dataValidations>
  <printOptions/>
  <pageMargins left="0.52" right="0.42" top="0.27" bottom="0.2" header="0.41" footer="0.2"/>
  <pageSetup horizontalDpi="400" verticalDpi="400" orientation="landscape" paperSize="9" scale="98" r:id="rId4"/>
  <ignoredErrors>
    <ignoredError sqref="EJ14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A50"/>
  <sheetViews>
    <sheetView zoomScalePageLayoutView="0" workbookViewId="0" topLeftCell="A1">
      <selection activeCell="IC9" sqref="IC9"/>
    </sheetView>
  </sheetViews>
  <sheetFormatPr defaultColWidth="0.5" defaultRowHeight="13.5"/>
  <cols>
    <col min="1" max="1" width="3.125" style="3" customWidth="1"/>
    <col min="2" max="2" width="7.375" style="1" customWidth="1"/>
    <col min="3" max="18" width="0.6171875" style="1" customWidth="1"/>
    <col min="19" max="19" width="0.37109375" style="1" customWidth="1"/>
    <col min="20" max="205" width="0.6171875" style="1" customWidth="1"/>
    <col min="206" max="209" width="0.6171875" style="7" customWidth="1"/>
    <col min="210" max="213" width="0.6171875" style="1" customWidth="1"/>
    <col min="214" max="16384" width="0.5" style="1" customWidth="1"/>
  </cols>
  <sheetData>
    <row r="1" spans="1:205" ht="14.25" thickBo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</row>
    <row r="2" spans="1:209" ht="21" customHeight="1" thickBot="1">
      <c r="A2" s="190" t="s">
        <v>0</v>
      </c>
      <c r="B2" s="191"/>
      <c r="C2" s="124" t="s">
        <v>69</v>
      </c>
      <c r="D2" s="181"/>
      <c r="E2" s="181"/>
      <c r="F2" s="196"/>
      <c r="G2" s="123" t="s">
        <v>70</v>
      </c>
      <c r="H2" s="124"/>
      <c r="I2" s="124"/>
      <c r="J2" s="125"/>
      <c r="K2" s="126" t="s">
        <v>71</v>
      </c>
      <c r="L2" s="127"/>
      <c r="M2" s="127"/>
      <c r="N2" s="128"/>
      <c r="O2" s="123">
        <v>1</v>
      </c>
      <c r="P2" s="124"/>
      <c r="Q2" s="124"/>
      <c r="R2" s="195"/>
      <c r="S2" s="8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9" t="s">
        <v>1</v>
      </c>
      <c r="BQ2" s="113" t="s">
        <v>1</v>
      </c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0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12" t="s">
        <v>115</v>
      </c>
      <c r="FF2" s="7"/>
      <c r="FG2" s="13"/>
      <c r="FH2" s="13"/>
      <c r="FI2" s="13"/>
      <c r="FJ2" s="13"/>
      <c r="FK2" s="88">
        <v>2</v>
      </c>
      <c r="FL2" s="88"/>
      <c r="FM2" s="88"/>
      <c r="FN2" s="88"/>
      <c r="FO2" s="88"/>
      <c r="FP2" s="88"/>
      <c r="FQ2" s="12" t="s">
        <v>72</v>
      </c>
      <c r="FR2" s="13"/>
      <c r="FS2" s="13"/>
      <c r="FT2" s="88">
        <v>4</v>
      </c>
      <c r="FU2" s="88"/>
      <c r="FV2" s="88"/>
      <c r="FW2" s="88"/>
      <c r="FX2" s="88"/>
      <c r="FY2" s="12" t="s">
        <v>73</v>
      </c>
      <c r="FZ2" s="13"/>
      <c r="GA2" s="14"/>
      <c r="GB2" s="89">
        <v>1</v>
      </c>
      <c r="GC2" s="89"/>
      <c r="GD2" s="89"/>
      <c r="GE2" s="89"/>
      <c r="GF2" s="89"/>
      <c r="GG2" s="89"/>
      <c r="GH2" s="12" t="s">
        <v>74</v>
      </c>
      <c r="GI2" s="7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</row>
    <row r="3" spans="1:205" ht="21" customHeight="1" thickBot="1">
      <c r="A3" s="177" t="s">
        <v>2</v>
      </c>
      <c r="B3" s="178"/>
      <c r="C3" s="390"/>
      <c r="D3" s="390"/>
      <c r="E3" s="390"/>
      <c r="F3" s="390"/>
      <c r="G3" s="384">
        <f>MID($C$3,2,1)</f>
      </c>
      <c r="H3" s="384"/>
      <c r="I3" s="384"/>
      <c r="J3" s="384"/>
      <c r="K3" s="384">
        <f>MID($C$3,3,1)</f>
      </c>
      <c r="L3" s="384"/>
      <c r="M3" s="384"/>
      <c r="N3" s="384"/>
      <c r="O3" s="384">
        <f>MID($C$3,4,1)</f>
      </c>
      <c r="P3" s="384"/>
      <c r="Q3" s="384"/>
      <c r="R3" s="384"/>
      <c r="S3" s="384">
        <f>MID($C$3,5,1)</f>
      </c>
      <c r="T3" s="384"/>
      <c r="U3" s="384"/>
      <c r="V3" s="384"/>
      <c r="W3" s="384">
        <f>MID($C$3,6,1)</f>
      </c>
      <c r="X3" s="384"/>
      <c r="Y3" s="384"/>
      <c r="Z3" s="384"/>
      <c r="AA3" s="384">
        <f>MID($C$3,7,1)</f>
      </c>
      <c r="AB3" s="384"/>
      <c r="AC3" s="384"/>
      <c r="AD3" s="384"/>
      <c r="AE3" s="385">
        <f>MID($C$3,8,1)</f>
      </c>
      <c r="AF3" s="385"/>
      <c r="AG3" s="385"/>
      <c r="AH3" s="386"/>
      <c r="AI3" s="7"/>
      <c r="AJ3" s="7"/>
      <c r="AK3" s="7"/>
      <c r="AL3" s="15" t="s">
        <v>35</v>
      </c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16" t="s">
        <v>4</v>
      </c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17"/>
      <c r="FQ3" s="17"/>
      <c r="FR3" s="17"/>
      <c r="FS3" s="17"/>
      <c r="FT3" s="1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</row>
    <row r="4" spans="1:205" ht="21" customHeight="1" thickBot="1">
      <c r="A4" s="177" t="s">
        <v>3</v>
      </c>
      <c r="B4" s="178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9"/>
      <c r="O4" s="18"/>
      <c r="P4" s="19"/>
      <c r="Q4" s="19"/>
      <c r="R4" s="19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5" t="s">
        <v>75</v>
      </c>
      <c r="EC4" s="75"/>
      <c r="ED4" s="75"/>
      <c r="EE4" s="75"/>
      <c r="EF4" s="75"/>
      <c r="EG4" s="75"/>
      <c r="EH4" s="75"/>
      <c r="EI4" s="75"/>
      <c r="EJ4" s="75"/>
      <c r="EK4" s="75"/>
      <c r="EL4" s="75"/>
      <c r="EM4" s="75"/>
      <c r="EN4" s="75"/>
      <c r="EO4" s="75"/>
      <c r="EP4" s="75"/>
      <c r="EQ4" s="75"/>
      <c r="ER4" s="75"/>
      <c r="ES4" s="75"/>
      <c r="ET4" s="75"/>
      <c r="EU4" s="75"/>
      <c r="EV4" s="75"/>
      <c r="EW4" s="75"/>
      <c r="EX4" s="75"/>
      <c r="EY4" s="75"/>
      <c r="EZ4" s="75"/>
      <c r="FA4" s="75"/>
      <c r="FB4" s="75"/>
      <c r="FC4" s="75"/>
      <c r="FD4" s="75"/>
      <c r="FE4" s="75"/>
      <c r="FF4" s="75"/>
      <c r="FG4" s="75"/>
      <c r="FH4" s="75"/>
      <c r="FI4" s="75"/>
      <c r="FJ4" s="75"/>
      <c r="FK4" s="75"/>
      <c r="FL4" s="75"/>
      <c r="FM4" s="75"/>
      <c r="FN4" s="75"/>
      <c r="FO4" s="75"/>
      <c r="FP4" s="75"/>
      <c r="FQ4" s="75"/>
      <c r="FR4" s="75"/>
      <c r="FS4" s="75"/>
      <c r="FT4" s="75"/>
      <c r="FU4" s="75"/>
      <c r="FV4" s="75"/>
      <c r="FW4" s="75"/>
      <c r="FX4" s="75"/>
      <c r="FY4" s="75"/>
      <c r="FZ4" s="75"/>
      <c r="GA4" s="75"/>
      <c r="GB4" s="75"/>
      <c r="GC4" s="75"/>
      <c r="GD4" s="75"/>
      <c r="GE4" s="75"/>
      <c r="GF4" s="75"/>
      <c r="GG4" s="75"/>
      <c r="GH4" s="75"/>
      <c r="GI4" s="75"/>
      <c r="GJ4" s="75"/>
      <c r="GK4" s="75"/>
      <c r="GL4" s="75"/>
      <c r="GM4" s="75"/>
      <c r="GN4" s="75"/>
      <c r="GO4" s="75"/>
      <c r="GP4" s="75"/>
      <c r="GQ4" s="75"/>
      <c r="GR4" s="75"/>
      <c r="GS4" s="75"/>
      <c r="GT4" s="7"/>
      <c r="GU4" s="7"/>
      <c r="GV4" s="7"/>
      <c r="GW4" s="7"/>
    </row>
    <row r="5" spans="1:205" ht="21" customHeight="1" thickBot="1">
      <c r="A5" s="279" t="s">
        <v>5</v>
      </c>
      <c r="B5" s="280"/>
      <c r="C5" s="387"/>
      <c r="D5" s="388"/>
      <c r="E5" s="388"/>
      <c r="F5" s="388"/>
      <c r="G5" s="389"/>
      <c r="H5" s="389"/>
      <c r="I5" s="389"/>
      <c r="J5" s="389"/>
      <c r="K5" s="389"/>
      <c r="L5" s="389"/>
      <c r="M5" s="389"/>
      <c r="N5" s="389"/>
      <c r="O5" s="385"/>
      <c r="P5" s="385"/>
      <c r="Q5" s="385"/>
      <c r="R5" s="386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381" t="s">
        <v>6</v>
      </c>
      <c r="AL5" s="382"/>
      <c r="AM5" s="382"/>
      <c r="AN5" s="382"/>
      <c r="AO5" s="382"/>
      <c r="AP5" s="382"/>
      <c r="AQ5" s="382"/>
      <c r="AR5" s="382"/>
      <c r="AS5" s="383"/>
      <c r="AT5" s="21"/>
      <c r="AU5" s="21"/>
      <c r="AV5" s="21"/>
      <c r="AW5" s="21"/>
      <c r="AX5" s="21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76" t="s">
        <v>100</v>
      </c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22"/>
      <c r="GF5" s="22"/>
      <c r="GG5" s="22"/>
      <c r="GH5" s="90" t="s">
        <v>7</v>
      </c>
      <c r="GI5" s="90"/>
      <c r="GJ5" s="90"/>
      <c r="GK5" s="90"/>
      <c r="GL5" s="90"/>
      <c r="GM5" s="90"/>
      <c r="GN5" s="90"/>
      <c r="GO5" s="90"/>
      <c r="GP5" s="7"/>
      <c r="GQ5" s="7"/>
      <c r="GR5" s="7"/>
      <c r="GS5" s="7"/>
      <c r="GT5" s="7"/>
      <c r="GU5" s="7"/>
      <c r="GV5" s="7"/>
      <c r="GW5" s="7"/>
    </row>
    <row r="6" spans="1:205" ht="9" customHeight="1" thickBot="1">
      <c r="A6" s="23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289"/>
      <c r="AL6" s="290"/>
      <c r="AM6" s="290"/>
      <c r="AN6" s="290"/>
      <c r="AO6" s="290"/>
      <c r="AP6" s="290"/>
      <c r="AQ6" s="290"/>
      <c r="AR6" s="290"/>
      <c r="AS6" s="291"/>
      <c r="AT6" s="17"/>
      <c r="AU6" s="17"/>
      <c r="AV6" s="17"/>
      <c r="AW6" s="17"/>
      <c r="AX6" s="1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</row>
    <row r="7" spans="1:205" ht="20.25" customHeight="1" thickBot="1">
      <c r="A7" s="150" t="s">
        <v>37</v>
      </c>
      <c r="B7" s="151"/>
      <c r="C7" s="164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6"/>
      <c r="AI7" s="7"/>
      <c r="AJ7" s="7"/>
      <c r="AK7" s="292"/>
      <c r="AL7" s="293"/>
      <c r="AM7" s="293"/>
      <c r="AN7" s="293"/>
      <c r="AO7" s="293"/>
      <c r="AP7" s="293"/>
      <c r="AQ7" s="293"/>
      <c r="AR7" s="293"/>
      <c r="AS7" s="294"/>
      <c r="AT7" s="17"/>
      <c r="AU7" s="17"/>
      <c r="AV7" s="17"/>
      <c r="AW7" s="17"/>
      <c r="AX7" s="1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</row>
    <row r="8" spans="1:205" ht="14.25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</row>
    <row r="9" spans="1:209" s="2" customFormat="1" ht="19.5" customHeight="1" thickBot="1">
      <c r="A9" s="25" t="s">
        <v>76</v>
      </c>
      <c r="B9" s="273" t="s">
        <v>56</v>
      </c>
      <c r="C9" s="140" t="s">
        <v>77</v>
      </c>
      <c r="D9" s="141"/>
      <c r="E9" s="141"/>
      <c r="F9" s="142"/>
      <c r="G9" s="378" t="s">
        <v>78</v>
      </c>
      <c r="H9" s="379"/>
      <c r="I9" s="379"/>
      <c r="J9" s="380"/>
      <c r="K9" s="136" t="str">
        <f>MID($G$9,2,1)</f>
        <v>ｶ</v>
      </c>
      <c r="L9" s="136"/>
      <c r="M9" s="136"/>
      <c r="N9" s="136"/>
      <c r="O9" s="136" t="str">
        <f>MID($G$9,3,1)</f>
        <v>ﾔ</v>
      </c>
      <c r="P9" s="136"/>
      <c r="Q9" s="136"/>
      <c r="R9" s="136"/>
      <c r="S9" s="136" t="str">
        <f>MID($G$9,4,1)</f>
        <v>ﾏ</v>
      </c>
      <c r="T9" s="136"/>
      <c r="U9" s="136"/>
      <c r="V9" s="136"/>
      <c r="W9" s="136" t="s">
        <v>101</v>
      </c>
      <c r="X9" s="136"/>
      <c r="Y9" s="136"/>
      <c r="Z9" s="136"/>
      <c r="AA9" s="136" t="s">
        <v>102</v>
      </c>
      <c r="AB9" s="136"/>
      <c r="AC9" s="136"/>
      <c r="AD9" s="136"/>
      <c r="AE9" s="136" t="s">
        <v>103</v>
      </c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>
        <f>MID($G$9,11,1)</f>
      </c>
      <c r="AV9" s="136"/>
      <c r="AW9" s="136"/>
      <c r="AX9" s="136"/>
      <c r="AY9" s="136">
        <f>MID($G$9,12,1)</f>
      </c>
      <c r="AZ9" s="136"/>
      <c r="BA9" s="136"/>
      <c r="BB9" s="136"/>
      <c r="BC9" s="136">
        <f>MID($G$9,13,1)</f>
      </c>
      <c r="BD9" s="136"/>
      <c r="BE9" s="136"/>
      <c r="BF9" s="136"/>
      <c r="BG9" s="136">
        <f>MID($G$9,14,1)</f>
      </c>
      <c r="BH9" s="136"/>
      <c r="BI9" s="136"/>
      <c r="BJ9" s="136"/>
      <c r="BK9" s="136">
        <f>MID($G$9,15,1)</f>
      </c>
      <c r="BL9" s="136"/>
      <c r="BM9" s="136"/>
      <c r="BN9" s="136"/>
      <c r="BO9" s="136">
        <f>MID($G$9,16,1)</f>
      </c>
      <c r="BP9" s="136"/>
      <c r="BQ9" s="136"/>
      <c r="BR9" s="136"/>
      <c r="BS9" s="136">
        <f>MID($G$9,17,1)</f>
      </c>
      <c r="BT9" s="136"/>
      <c r="BU9" s="136"/>
      <c r="BV9" s="136"/>
      <c r="BW9" s="136">
        <f>MID($G$9,18,1)</f>
      </c>
      <c r="BX9" s="136"/>
      <c r="BY9" s="136"/>
      <c r="BZ9" s="136"/>
      <c r="CA9" s="136">
        <f>MID($G$9,19,1)</f>
      </c>
      <c r="CB9" s="136"/>
      <c r="CC9" s="136"/>
      <c r="CD9" s="136"/>
      <c r="CE9" s="136">
        <f>MID($G$9,20,1)</f>
      </c>
      <c r="CF9" s="136"/>
      <c r="CG9" s="136"/>
      <c r="CH9" s="136"/>
      <c r="CI9" s="136">
        <f>MID($G$9,21,1)</f>
      </c>
      <c r="CJ9" s="136"/>
      <c r="CK9" s="136"/>
      <c r="CL9" s="136"/>
      <c r="CM9" s="136">
        <f>MID($G$9,22,1)</f>
      </c>
      <c r="CN9" s="136"/>
      <c r="CO9" s="136"/>
      <c r="CP9" s="136"/>
      <c r="CQ9" s="136">
        <f>MID($G$9,23,1)</f>
      </c>
      <c r="CR9" s="136"/>
      <c r="CS9" s="136"/>
      <c r="CT9" s="136"/>
      <c r="CU9" s="136">
        <f>MID($G$9,24,1)</f>
      </c>
      <c r="CV9" s="136"/>
      <c r="CW9" s="136"/>
      <c r="CX9" s="136"/>
      <c r="CY9" s="136">
        <f>MID($G$9,25,1)</f>
      </c>
      <c r="CZ9" s="136"/>
      <c r="DA9" s="136"/>
      <c r="DB9" s="136"/>
      <c r="DC9" s="136">
        <f>MID($G$9,26,1)</f>
      </c>
      <c r="DD9" s="136"/>
      <c r="DE9" s="136"/>
      <c r="DF9" s="136"/>
      <c r="DG9" s="136">
        <f>MID($G$9,27,1)</f>
      </c>
      <c r="DH9" s="136"/>
      <c r="DI9" s="136"/>
      <c r="DJ9" s="136"/>
      <c r="DK9" s="136">
        <f>MID($G$9,28,1)</f>
      </c>
      <c r="DL9" s="136"/>
      <c r="DM9" s="136"/>
      <c r="DN9" s="136"/>
      <c r="DO9" s="136">
        <f>MID($G$9,29,1)</f>
      </c>
      <c r="DP9" s="136"/>
      <c r="DQ9" s="136"/>
      <c r="DR9" s="136"/>
      <c r="DS9" s="136">
        <f>MID($G$9,30,1)</f>
      </c>
      <c r="DT9" s="136"/>
      <c r="DU9" s="136"/>
      <c r="DV9" s="136"/>
      <c r="DW9" s="136">
        <f>MID($G$9,31,1)</f>
      </c>
      <c r="DX9" s="136"/>
      <c r="DY9" s="136"/>
      <c r="DZ9" s="136"/>
      <c r="EA9" s="136">
        <f>MID($G$9,32,1)</f>
      </c>
      <c r="EB9" s="136"/>
      <c r="EC9" s="136"/>
      <c r="ED9" s="136"/>
      <c r="EE9" s="136">
        <f>MID($G$9,33,1)</f>
      </c>
      <c r="EF9" s="136"/>
      <c r="EG9" s="136"/>
      <c r="EH9" s="136"/>
      <c r="EI9" s="136">
        <f>MID($G$9,34,1)</f>
      </c>
      <c r="EJ9" s="136"/>
      <c r="EK9" s="136"/>
      <c r="EL9" s="136"/>
      <c r="EM9" s="136">
        <f>MID($G$9,35,1)</f>
      </c>
      <c r="EN9" s="136"/>
      <c r="EO9" s="136"/>
      <c r="EP9" s="136"/>
      <c r="EQ9" s="136">
        <f>MID($G$9,36,1)</f>
      </c>
      <c r="ER9" s="136"/>
      <c r="ES9" s="136"/>
      <c r="ET9" s="136"/>
      <c r="EU9" s="136">
        <f>MID($G$9,37,1)</f>
      </c>
      <c r="EV9" s="136"/>
      <c r="EW9" s="136"/>
      <c r="EX9" s="136"/>
      <c r="EY9" s="136">
        <f>MID($G$9,38,1)</f>
      </c>
      <c r="EZ9" s="136"/>
      <c r="FA9" s="136"/>
      <c r="FB9" s="136"/>
      <c r="FC9" s="136">
        <f>MID($G$9,39,1)</f>
      </c>
      <c r="FD9" s="136"/>
      <c r="FE9" s="136"/>
      <c r="FF9" s="136"/>
      <c r="FG9" s="136">
        <f>MID($G$9,40,1)</f>
      </c>
      <c r="FH9" s="136"/>
      <c r="FI9" s="136"/>
      <c r="FJ9" s="226"/>
      <c r="FK9" s="26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</row>
    <row r="10" spans="1:209" s="2" customFormat="1" ht="21" customHeight="1" thickBot="1">
      <c r="A10" s="27"/>
      <c r="B10" s="274"/>
      <c r="C10" s="143"/>
      <c r="D10" s="144"/>
      <c r="E10" s="144"/>
      <c r="F10" s="145"/>
      <c r="G10" s="137" t="s">
        <v>79</v>
      </c>
      <c r="H10" s="138"/>
      <c r="I10" s="138"/>
      <c r="J10" s="138"/>
      <c r="K10" s="138"/>
      <c r="L10" s="139"/>
      <c r="M10" s="227" t="str">
        <f>MID($G$10,2,1)</f>
        <v>歌</v>
      </c>
      <c r="N10" s="228"/>
      <c r="O10" s="228"/>
      <c r="P10" s="228"/>
      <c r="Q10" s="228"/>
      <c r="R10" s="229"/>
      <c r="S10" s="227" t="str">
        <f>MID($G$10,3,1)</f>
        <v>山</v>
      </c>
      <c r="T10" s="228"/>
      <c r="U10" s="228"/>
      <c r="V10" s="228"/>
      <c r="W10" s="228"/>
      <c r="X10" s="229"/>
      <c r="Y10" s="223" t="s">
        <v>104</v>
      </c>
      <c r="Z10" s="224"/>
      <c r="AA10" s="224"/>
      <c r="AB10" s="224"/>
      <c r="AC10" s="224"/>
      <c r="AD10" s="225"/>
      <c r="AE10" s="223" t="s">
        <v>105</v>
      </c>
      <c r="AF10" s="224"/>
      <c r="AG10" s="224"/>
      <c r="AH10" s="224"/>
      <c r="AI10" s="224"/>
      <c r="AJ10" s="225"/>
      <c r="AK10" s="223">
        <f>MID($G$10,6,1)</f>
      </c>
      <c r="AL10" s="224"/>
      <c r="AM10" s="224"/>
      <c r="AN10" s="224"/>
      <c r="AO10" s="224"/>
      <c r="AP10" s="225"/>
      <c r="AQ10" s="223">
        <f>MID($G$10,7,1)</f>
      </c>
      <c r="AR10" s="224"/>
      <c r="AS10" s="224"/>
      <c r="AT10" s="224"/>
      <c r="AU10" s="224"/>
      <c r="AV10" s="225"/>
      <c r="AW10" s="223">
        <f>MID($G$10,8,1)</f>
      </c>
      <c r="AX10" s="224"/>
      <c r="AY10" s="224"/>
      <c r="AZ10" s="224"/>
      <c r="BA10" s="224"/>
      <c r="BB10" s="225"/>
      <c r="BC10" s="223">
        <f>MID($G$10,9,1)</f>
      </c>
      <c r="BD10" s="224"/>
      <c r="BE10" s="224"/>
      <c r="BF10" s="224"/>
      <c r="BG10" s="224"/>
      <c r="BH10" s="225"/>
      <c r="BI10" s="223">
        <f>MID($G$10,10,1)</f>
      </c>
      <c r="BJ10" s="224"/>
      <c r="BK10" s="224"/>
      <c r="BL10" s="224"/>
      <c r="BM10" s="224"/>
      <c r="BN10" s="225"/>
      <c r="BO10" s="223">
        <f>MID($G$10,11,1)</f>
      </c>
      <c r="BP10" s="224"/>
      <c r="BQ10" s="224"/>
      <c r="BR10" s="224"/>
      <c r="BS10" s="224"/>
      <c r="BT10" s="225"/>
      <c r="BU10" s="223">
        <f>MID($G$10,12,1)</f>
      </c>
      <c r="BV10" s="224"/>
      <c r="BW10" s="224"/>
      <c r="BX10" s="224"/>
      <c r="BY10" s="224"/>
      <c r="BZ10" s="225"/>
      <c r="CA10" s="223">
        <f>MID($G$10,13,1)</f>
      </c>
      <c r="CB10" s="224"/>
      <c r="CC10" s="224"/>
      <c r="CD10" s="224"/>
      <c r="CE10" s="224"/>
      <c r="CF10" s="225"/>
      <c r="CG10" s="223">
        <f>MID($G$10,14,1)</f>
      </c>
      <c r="CH10" s="224"/>
      <c r="CI10" s="224"/>
      <c r="CJ10" s="224"/>
      <c r="CK10" s="224"/>
      <c r="CL10" s="225"/>
      <c r="CM10" s="223">
        <f>MID($G$10,15,1)</f>
      </c>
      <c r="CN10" s="224"/>
      <c r="CO10" s="224"/>
      <c r="CP10" s="224"/>
      <c r="CQ10" s="224"/>
      <c r="CR10" s="225"/>
      <c r="CS10" s="223">
        <f>MID($G$10,16,1)</f>
      </c>
      <c r="CT10" s="224"/>
      <c r="CU10" s="224"/>
      <c r="CV10" s="224"/>
      <c r="CW10" s="224"/>
      <c r="CX10" s="225"/>
      <c r="CY10" s="223">
        <f>MID($G$10,17,1)</f>
      </c>
      <c r="CZ10" s="224"/>
      <c r="DA10" s="224"/>
      <c r="DB10" s="224"/>
      <c r="DC10" s="224"/>
      <c r="DD10" s="225"/>
      <c r="DE10" s="223">
        <f>MID($G$10,18,1)</f>
      </c>
      <c r="DF10" s="224"/>
      <c r="DG10" s="224"/>
      <c r="DH10" s="224"/>
      <c r="DI10" s="224"/>
      <c r="DJ10" s="225"/>
      <c r="DK10" s="223">
        <f>MID($G$10,19,1)</f>
      </c>
      <c r="DL10" s="224"/>
      <c r="DM10" s="224"/>
      <c r="DN10" s="224"/>
      <c r="DO10" s="224"/>
      <c r="DP10" s="225"/>
      <c r="DQ10" s="223">
        <f>MID($G$10,20,1)</f>
      </c>
      <c r="DR10" s="224"/>
      <c r="DS10" s="224"/>
      <c r="DT10" s="224"/>
      <c r="DU10" s="224"/>
      <c r="DV10" s="225"/>
      <c r="DW10" s="223">
        <f>MID($G$10,21,1)</f>
      </c>
      <c r="DX10" s="224"/>
      <c r="DY10" s="224"/>
      <c r="DZ10" s="224"/>
      <c r="EA10" s="224"/>
      <c r="EB10" s="225"/>
      <c r="EC10" s="223">
        <f>MID($G$10,22,1)</f>
      </c>
      <c r="ED10" s="224"/>
      <c r="EE10" s="224"/>
      <c r="EF10" s="224"/>
      <c r="EG10" s="224"/>
      <c r="EH10" s="225"/>
      <c r="EI10" s="223">
        <f>MID($G$10,23,1)</f>
      </c>
      <c r="EJ10" s="224"/>
      <c r="EK10" s="224"/>
      <c r="EL10" s="224"/>
      <c r="EM10" s="224"/>
      <c r="EN10" s="225"/>
      <c r="EO10" s="223">
        <f>MID($G$10,24,1)</f>
      </c>
      <c r="EP10" s="224"/>
      <c r="EQ10" s="224"/>
      <c r="ER10" s="224"/>
      <c r="ES10" s="224"/>
      <c r="ET10" s="225"/>
      <c r="EU10" s="223">
        <f>MID($G$10,25,1)</f>
      </c>
      <c r="EV10" s="224"/>
      <c r="EW10" s="224"/>
      <c r="EX10" s="224"/>
      <c r="EY10" s="224"/>
      <c r="EZ10" s="224"/>
      <c r="FA10" s="28"/>
      <c r="FB10" s="20"/>
      <c r="FC10" s="20"/>
      <c r="FD10" s="20"/>
      <c r="FE10" s="20"/>
      <c r="FF10" s="20"/>
      <c r="FG10" s="20"/>
      <c r="FH10" s="20"/>
      <c r="FI10" s="20"/>
      <c r="FJ10" s="20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</row>
    <row r="11" spans="1:205" ht="11.25" customHeight="1" thickBot="1">
      <c r="A11" s="29"/>
      <c r="B11" s="12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</row>
    <row r="12" spans="1:209" s="2" customFormat="1" ht="20.25" customHeight="1" thickBot="1">
      <c r="A12" s="30" t="s">
        <v>80</v>
      </c>
      <c r="B12" s="131" t="s">
        <v>36</v>
      </c>
      <c r="C12" s="140" t="s">
        <v>77</v>
      </c>
      <c r="D12" s="141"/>
      <c r="E12" s="141"/>
      <c r="F12" s="142"/>
      <c r="G12" s="375"/>
      <c r="H12" s="376"/>
      <c r="I12" s="376"/>
      <c r="J12" s="377"/>
      <c r="K12" s="97">
        <f>MID($G$12,2,1)</f>
      </c>
      <c r="L12" s="97"/>
      <c r="M12" s="97"/>
      <c r="N12" s="97"/>
      <c r="O12" s="97">
        <f>MID($G$12,3,1)</f>
      </c>
      <c r="P12" s="97"/>
      <c r="Q12" s="97"/>
      <c r="R12" s="97"/>
      <c r="S12" s="97">
        <f>MID($G$12,4,1)</f>
      </c>
      <c r="T12" s="97"/>
      <c r="U12" s="97"/>
      <c r="V12" s="97"/>
      <c r="W12" s="97">
        <f>MID($G$12,5,1)</f>
      </c>
      <c r="X12" s="97"/>
      <c r="Y12" s="97"/>
      <c r="Z12" s="97"/>
      <c r="AA12" s="97">
        <f>MID($G$12,6,1)</f>
      </c>
      <c r="AB12" s="97"/>
      <c r="AC12" s="97"/>
      <c r="AD12" s="97"/>
      <c r="AE12" s="97">
        <f>MID($G$12,7,1)</f>
      </c>
      <c r="AF12" s="97"/>
      <c r="AG12" s="97"/>
      <c r="AH12" s="97"/>
      <c r="AI12" s="97">
        <f>MID($G$12,8,1)</f>
      </c>
      <c r="AJ12" s="97"/>
      <c r="AK12" s="97"/>
      <c r="AL12" s="97"/>
      <c r="AM12" s="97">
        <f>MID($G$12,9,1)</f>
      </c>
      <c r="AN12" s="97"/>
      <c r="AO12" s="97"/>
      <c r="AP12" s="97"/>
      <c r="AQ12" s="97">
        <f>MID($G$12,10,1)</f>
      </c>
      <c r="AR12" s="97"/>
      <c r="AS12" s="97"/>
      <c r="AT12" s="97"/>
      <c r="AU12" s="97">
        <f>MID($G$12,11,1)</f>
      </c>
      <c r="AV12" s="97"/>
      <c r="AW12" s="97"/>
      <c r="AX12" s="97"/>
      <c r="AY12" s="97">
        <f>MID($G$12,12,1)</f>
      </c>
      <c r="AZ12" s="97"/>
      <c r="BA12" s="97"/>
      <c r="BB12" s="97"/>
      <c r="BC12" s="97">
        <f>MID($G$12,13,1)</f>
      </c>
      <c r="BD12" s="97"/>
      <c r="BE12" s="97"/>
      <c r="BF12" s="97"/>
      <c r="BG12" s="97">
        <f>MID($G$12,14,1)</f>
      </c>
      <c r="BH12" s="97"/>
      <c r="BI12" s="97"/>
      <c r="BJ12" s="97"/>
      <c r="BK12" s="97">
        <f>MID($G$12,15,1)</f>
      </c>
      <c r="BL12" s="97"/>
      <c r="BM12" s="97"/>
      <c r="BN12" s="98"/>
      <c r="BO12" s="31"/>
      <c r="BP12" s="31"/>
      <c r="BQ12" s="32"/>
      <c r="BR12" s="102" t="s">
        <v>8</v>
      </c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3"/>
      <c r="CE12" s="319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1"/>
      <c r="CQ12" s="69" t="s">
        <v>9</v>
      </c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105"/>
      <c r="DC12" s="82"/>
      <c r="DD12" s="83"/>
      <c r="DE12" s="83"/>
      <c r="DF12" s="83"/>
      <c r="DG12" s="83"/>
      <c r="DH12" s="83"/>
      <c r="DI12" s="83"/>
      <c r="DJ12" s="84"/>
      <c r="DK12" s="33"/>
      <c r="DL12" s="33"/>
      <c r="DM12" s="33"/>
      <c r="DN12" s="104" t="s">
        <v>10</v>
      </c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105"/>
      <c r="EA12" s="372"/>
      <c r="EB12" s="373"/>
      <c r="EC12" s="373"/>
      <c r="ED12" s="374"/>
      <c r="EE12" s="371">
        <f>MID($EA$12,2,1)</f>
      </c>
      <c r="EF12" s="371"/>
      <c r="EG12" s="371"/>
      <c r="EH12" s="371"/>
      <c r="EI12" s="371">
        <f>MID($EA$12,3,1)</f>
      </c>
      <c r="EJ12" s="371"/>
      <c r="EK12" s="371"/>
      <c r="EL12" s="371"/>
      <c r="EM12" s="371">
        <f>MID($EA$12,4,1)</f>
      </c>
      <c r="EN12" s="371"/>
      <c r="EO12" s="371"/>
      <c r="EP12" s="371"/>
      <c r="EQ12" s="371">
        <f>MID($EA$12,5,1)</f>
      </c>
      <c r="ER12" s="371"/>
      <c r="ES12" s="371"/>
      <c r="ET12" s="371"/>
      <c r="EU12" s="371">
        <f>MID($EA$12,6,1)</f>
      </c>
      <c r="EV12" s="371"/>
      <c r="EW12" s="371"/>
      <c r="EX12" s="371"/>
      <c r="EY12" s="115" t="s">
        <v>11</v>
      </c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7"/>
      <c r="FK12" s="368"/>
      <c r="FL12" s="366"/>
      <c r="FM12" s="366"/>
      <c r="FN12" s="366"/>
      <c r="FO12" s="366"/>
      <c r="FP12" s="366"/>
      <c r="FQ12" s="366"/>
      <c r="FR12" s="366"/>
      <c r="FS12" s="366"/>
      <c r="FT12" s="366"/>
      <c r="FU12" s="366"/>
      <c r="FV12" s="367"/>
      <c r="FW12" s="368"/>
      <c r="FX12" s="366"/>
      <c r="FY12" s="366"/>
      <c r="FZ12" s="366"/>
      <c r="GA12" s="366"/>
      <c r="GB12" s="366"/>
      <c r="GC12" s="366"/>
      <c r="GD12" s="366"/>
      <c r="GE12" s="369"/>
      <c r="GF12" s="369"/>
      <c r="GG12" s="369"/>
      <c r="GH12" s="370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</row>
    <row r="13" spans="1:209" s="2" customFormat="1" ht="21" customHeight="1" thickBot="1">
      <c r="A13" s="27"/>
      <c r="B13" s="132"/>
      <c r="C13" s="170"/>
      <c r="D13" s="171"/>
      <c r="E13" s="171"/>
      <c r="F13" s="172"/>
      <c r="G13" s="137"/>
      <c r="H13" s="138"/>
      <c r="I13" s="138"/>
      <c r="J13" s="138"/>
      <c r="K13" s="138"/>
      <c r="L13" s="139"/>
      <c r="M13" s="362">
        <f>MID($G$13,2,1)</f>
      </c>
      <c r="N13" s="363"/>
      <c r="O13" s="363"/>
      <c r="P13" s="363"/>
      <c r="Q13" s="363"/>
      <c r="R13" s="364"/>
      <c r="S13" s="362">
        <f>MID($G$13,3,1)</f>
      </c>
      <c r="T13" s="363"/>
      <c r="U13" s="363"/>
      <c r="V13" s="363"/>
      <c r="W13" s="363"/>
      <c r="X13" s="364"/>
      <c r="Y13" s="362">
        <f>MID($G$13,4,1)</f>
      </c>
      <c r="Z13" s="363"/>
      <c r="AA13" s="363"/>
      <c r="AB13" s="363"/>
      <c r="AC13" s="363"/>
      <c r="AD13" s="364"/>
      <c r="AE13" s="362">
        <f>MID($G$13,5,1)</f>
      </c>
      <c r="AF13" s="363"/>
      <c r="AG13" s="363"/>
      <c r="AH13" s="363"/>
      <c r="AI13" s="363"/>
      <c r="AJ13" s="364"/>
      <c r="AK13" s="362">
        <f>MID($G$13,6,1)</f>
      </c>
      <c r="AL13" s="363"/>
      <c r="AM13" s="363"/>
      <c r="AN13" s="363"/>
      <c r="AO13" s="363"/>
      <c r="AP13" s="364"/>
      <c r="AQ13" s="362">
        <f>MID($G$13,7,1)</f>
      </c>
      <c r="AR13" s="363"/>
      <c r="AS13" s="363"/>
      <c r="AT13" s="363"/>
      <c r="AU13" s="363"/>
      <c r="AV13" s="364"/>
      <c r="AW13" s="362">
        <f>MID($G$13,8,1)</f>
      </c>
      <c r="AX13" s="363"/>
      <c r="AY13" s="363"/>
      <c r="AZ13" s="363"/>
      <c r="BA13" s="363"/>
      <c r="BB13" s="364"/>
      <c r="BC13" s="362">
        <f>MID($G$13,9,1)</f>
      </c>
      <c r="BD13" s="363"/>
      <c r="BE13" s="363"/>
      <c r="BF13" s="363"/>
      <c r="BG13" s="363"/>
      <c r="BH13" s="364"/>
      <c r="BI13" s="362">
        <f>MID($G$13,10,1)</f>
      </c>
      <c r="BJ13" s="363"/>
      <c r="BK13" s="363"/>
      <c r="BL13" s="363"/>
      <c r="BM13" s="363"/>
      <c r="BN13" s="365"/>
      <c r="BO13" s="31"/>
      <c r="BP13" s="31"/>
      <c r="BQ13" s="32"/>
      <c r="BR13" s="234" t="s">
        <v>12</v>
      </c>
      <c r="BS13" s="235"/>
      <c r="BT13" s="235"/>
      <c r="BU13" s="235"/>
      <c r="BV13" s="235"/>
      <c r="BW13" s="235"/>
      <c r="BX13" s="235"/>
      <c r="BY13" s="235"/>
      <c r="BZ13" s="235"/>
      <c r="CA13" s="235"/>
      <c r="CB13" s="235"/>
      <c r="CC13" s="235"/>
      <c r="CD13" s="236"/>
      <c r="CE13" s="357"/>
      <c r="CF13" s="358"/>
      <c r="CG13" s="358"/>
      <c r="CH13" s="359"/>
      <c r="CI13" s="354"/>
      <c r="CJ13" s="354"/>
      <c r="CK13" s="354"/>
      <c r="CL13" s="354"/>
      <c r="CM13" s="354"/>
      <c r="CN13" s="354"/>
      <c r="CO13" s="354"/>
      <c r="CP13" s="360"/>
      <c r="CQ13" s="361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5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110" t="s">
        <v>13</v>
      </c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111"/>
      <c r="EA13" s="120"/>
      <c r="EB13" s="121"/>
      <c r="EC13" s="121"/>
      <c r="ED13" s="121"/>
      <c r="EE13" s="121"/>
      <c r="EF13" s="121"/>
      <c r="EG13" s="121"/>
      <c r="EH13" s="121"/>
      <c r="EI13" s="121"/>
      <c r="EJ13" s="121"/>
      <c r="EK13" s="121"/>
      <c r="EL13" s="122"/>
      <c r="EM13" s="118" t="s">
        <v>38</v>
      </c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9"/>
      <c r="EY13" s="356"/>
      <c r="EZ13" s="334"/>
      <c r="FA13" s="334"/>
      <c r="FB13" s="334"/>
      <c r="FC13" s="348"/>
      <c r="FD13" s="348"/>
      <c r="FE13" s="348"/>
      <c r="FF13" s="348"/>
      <c r="FG13" s="348"/>
      <c r="FH13" s="348"/>
      <c r="FI13" s="348"/>
      <c r="FJ13" s="348"/>
      <c r="FK13" s="348"/>
      <c r="FL13" s="348"/>
      <c r="FM13" s="348"/>
      <c r="FN13" s="348"/>
      <c r="FO13" s="348"/>
      <c r="FP13" s="348"/>
      <c r="FQ13" s="348"/>
      <c r="FR13" s="348"/>
      <c r="FS13" s="348"/>
      <c r="FT13" s="348"/>
      <c r="FU13" s="348"/>
      <c r="FV13" s="348"/>
      <c r="FW13" s="348"/>
      <c r="FX13" s="348"/>
      <c r="FY13" s="348"/>
      <c r="FZ13" s="348"/>
      <c r="GA13" s="348"/>
      <c r="GB13" s="348"/>
      <c r="GC13" s="348"/>
      <c r="GD13" s="348"/>
      <c r="GE13" s="348"/>
      <c r="GF13" s="348"/>
      <c r="GG13" s="348"/>
      <c r="GH13" s="349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</row>
    <row r="14" spans="1:209" s="2" customFormat="1" ht="12" customHeight="1" thickBot="1">
      <c r="A14" s="31"/>
      <c r="B14" s="33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</row>
    <row r="15" spans="1:209" s="2" customFormat="1" ht="20.25" customHeight="1" thickBot="1">
      <c r="A15" s="31"/>
      <c r="B15" s="35" t="s">
        <v>14</v>
      </c>
      <c r="C15" s="345" t="s">
        <v>81</v>
      </c>
      <c r="D15" s="346"/>
      <c r="E15" s="346"/>
      <c r="F15" s="347"/>
      <c r="G15" s="342" t="str">
        <f>MID($C$15,2,1)</f>
        <v>4</v>
      </c>
      <c r="H15" s="343"/>
      <c r="I15" s="343"/>
      <c r="J15" s="350"/>
      <c r="K15" s="342" t="str">
        <f>MID($C$15,3,1)</f>
        <v>0</v>
      </c>
      <c r="L15" s="343"/>
      <c r="M15" s="343"/>
      <c r="N15" s="350"/>
      <c r="O15" s="351" t="s">
        <v>82</v>
      </c>
      <c r="P15" s="352"/>
      <c r="Q15" s="352"/>
      <c r="R15" s="353"/>
      <c r="S15" s="345" t="s">
        <v>83</v>
      </c>
      <c r="T15" s="346"/>
      <c r="U15" s="346"/>
      <c r="V15" s="347"/>
      <c r="W15" s="342" t="str">
        <f>MID($S$15,2,1)</f>
        <v>5</v>
      </c>
      <c r="X15" s="343"/>
      <c r="Y15" s="343"/>
      <c r="Z15" s="350"/>
      <c r="AA15" s="342" t="str">
        <f>MID($S$15,3,1)</f>
        <v>8</v>
      </c>
      <c r="AB15" s="343"/>
      <c r="AC15" s="343"/>
      <c r="AD15" s="350"/>
      <c r="AE15" s="342" t="str">
        <f>MID($S$15,4,1)</f>
        <v>5</v>
      </c>
      <c r="AF15" s="343"/>
      <c r="AG15" s="343"/>
      <c r="AH15" s="350"/>
      <c r="AI15" s="278" t="s">
        <v>15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272"/>
      <c r="AU15" s="345" t="s">
        <v>84</v>
      </c>
      <c r="AV15" s="346"/>
      <c r="AW15" s="346"/>
      <c r="AX15" s="347"/>
      <c r="AY15" s="342" t="str">
        <f>MID($AU$15,2,1)</f>
        <v>7</v>
      </c>
      <c r="AZ15" s="343"/>
      <c r="BA15" s="343"/>
      <c r="BB15" s="343"/>
      <c r="BC15" s="342" t="str">
        <f>MID($AU$15,3,1)</f>
        <v>3</v>
      </c>
      <c r="BD15" s="343"/>
      <c r="BE15" s="343"/>
      <c r="BF15" s="343"/>
      <c r="BG15" s="342" t="str">
        <f>MID($AU$15,4,1)</f>
        <v>-</v>
      </c>
      <c r="BH15" s="343"/>
      <c r="BI15" s="343"/>
      <c r="BJ15" s="343"/>
      <c r="BK15" s="342" t="str">
        <f>MID($AU$15,5,1)</f>
        <v>4</v>
      </c>
      <c r="BL15" s="343"/>
      <c r="BM15" s="343"/>
      <c r="BN15" s="343"/>
      <c r="BO15" s="342" t="str">
        <f>MID($AU$15,6,1)</f>
        <v>3</v>
      </c>
      <c r="BP15" s="343"/>
      <c r="BQ15" s="343"/>
      <c r="BR15" s="343"/>
      <c r="BS15" s="342" t="str">
        <f>MID($AU$15,7,1)</f>
        <v>2</v>
      </c>
      <c r="BT15" s="343"/>
      <c r="BU15" s="343"/>
      <c r="BV15" s="343"/>
      <c r="BW15" s="342" t="str">
        <f>MID($AU$15,8,1)</f>
        <v>-</v>
      </c>
      <c r="BX15" s="343"/>
      <c r="BY15" s="343"/>
      <c r="BZ15" s="343"/>
      <c r="CA15" s="342" t="str">
        <f>MID($AU$15,9,1)</f>
        <v>4</v>
      </c>
      <c r="CB15" s="343"/>
      <c r="CC15" s="343"/>
      <c r="CD15" s="343"/>
      <c r="CE15" s="342" t="str">
        <f>MID($AU$15,10,1)</f>
        <v>1</v>
      </c>
      <c r="CF15" s="343"/>
      <c r="CG15" s="343"/>
      <c r="CH15" s="343"/>
      <c r="CI15" s="342" t="str">
        <f>MID($AU$15,11,1)</f>
        <v>1</v>
      </c>
      <c r="CJ15" s="343"/>
      <c r="CK15" s="343"/>
      <c r="CL15" s="343"/>
      <c r="CM15" s="342" t="str">
        <f>MID($AU$15,12,1)</f>
        <v>1</v>
      </c>
      <c r="CN15" s="343"/>
      <c r="CO15" s="343"/>
      <c r="CP15" s="344"/>
      <c r="CQ15" s="26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</row>
    <row r="16" spans="1:205" ht="14.25" thickBot="1">
      <c r="A16" s="29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</row>
    <row r="17" spans="1:205" ht="10.5" customHeight="1">
      <c r="A17" s="29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231" t="s">
        <v>40</v>
      </c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3"/>
      <c r="CT17" s="336"/>
      <c r="CU17" s="337"/>
      <c r="CV17" s="337"/>
      <c r="CW17" s="338"/>
      <c r="CX17" s="330">
        <f>MID($CT$17,2,1)</f>
      </c>
      <c r="CY17" s="331"/>
      <c r="CZ17" s="331"/>
      <c r="DA17" s="332"/>
      <c r="DB17" s="330">
        <f>MID($CT$17,3,1)</f>
      </c>
      <c r="DC17" s="331"/>
      <c r="DD17" s="331"/>
      <c r="DE17" s="332"/>
      <c r="DF17" s="330">
        <f>MID($CT$17,4,1)</f>
      </c>
      <c r="DG17" s="331"/>
      <c r="DH17" s="331"/>
      <c r="DI17" s="332"/>
      <c r="DJ17" s="330">
        <f>MID($CT$17,5,1)</f>
      </c>
      <c r="DK17" s="331"/>
      <c r="DL17" s="331"/>
      <c r="DM17" s="332"/>
      <c r="DN17" s="330">
        <f>MID($CT$17,6,1)</f>
      </c>
      <c r="DO17" s="331"/>
      <c r="DP17" s="331"/>
      <c r="DQ17" s="332"/>
      <c r="DR17" s="244" t="s">
        <v>16</v>
      </c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6"/>
      <c r="EH17" s="247"/>
      <c r="EI17" s="80"/>
      <c r="EJ17" s="80"/>
      <c r="EK17" s="80"/>
      <c r="EL17" s="80"/>
      <c r="EM17" s="80"/>
      <c r="EN17" s="80"/>
      <c r="EO17" s="80"/>
      <c r="EP17" s="80"/>
      <c r="EQ17" s="80"/>
      <c r="ER17" s="80"/>
      <c r="ES17" s="80"/>
      <c r="ET17" s="80"/>
      <c r="EU17" s="80"/>
      <c r="EV17" s="80"/>
      <c r="EW17" s="68" t="s">
        <v>51</v>
      </c>
      <c r="EX17" s="68"/>
      <c r="EY17" s="68"/>
      <c r="EZ17" s="68"/>
      <c r="FA17" s="68"/>
      <c r="FB17" s="80" t="s">
        <v>85</v>
      </c>
      <c r="FC17" s="80"/>
      <c r="FD17" s="80"/>
      <c r="FE17" s="80"/>
      <c r="FF17" s="80"/>
      <c r="FG17" s="80"/>
      <c r="FH17" s="80"/>
      <c r="FI17" s="80"/>
      <c r="FJ17" s="80"/>
      <c r="FK17" s="80"/>
      <c r="FL17" s="80"/>
      <c r="FM17" s="80"/>
      <c r="FN17" s="80"/>
      <c r="FO17" s="80"/>
      <c r="FP17" s="68" t="s">
        <v>52</v>
      </c>
      <c r="FQ17" s="68"/>
      <c r="FR17" s="68"/>
      <c r="FS17" s="80"/>
      <c r="FT17" s="80"/>
      <c r="FU17" s="80"/>
      <c r="FV17" s="80"/>
      <c r="FW17" s="80"/>
      <c r="FX17" s="80"/>
      <c r="FY17" s="80"/>
      <c r="FZ17" s="80"/>
      <c r="GA17" s="80"/>
      <c r="GB17" s="80"/>
      <c r="GC17" s="80"/>
      <c r="GD17" s="80"/>
      <c r="GE17" s="80"/>
      <c r="GF17" s="80"/>
      <c r="GG17" s="80"/>
      <c r="GH17" s="328" t="s">
        <v>54</v>
      </c>
      <c r="GI17" s="328"/>
      <c r="GJ17" s="328"/>
      <c r="GK17" s="328"/>
      <c r="GL17" s="329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</row>
    <row r="18" spans="1:205" ht="10.5" customHeight="1" thickBot="1">
      <c r="A18" s="29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4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220" t="s">
        <v>86</v>
      </c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2"/>
      <c r="CT18" s="339"/>
      <c r="CU18" s="340"/>
      <c r="CV18" s="340"/>
      <c r="CW18" s="341"/>
      <c r="CX18" s="333"/>
      <c r="CY18" s="334"/>
      <c r="CZ18" s="334"/>
      <c r="DA18" s="335"/>
      <c r="DB18" s="333"/>
      <c r="DC18" s="334"/>
      <c r="DD18" s="334"/>
      <c r="DE18" s="335"/>
      <c r="DF18" s="333"/>
      <c r="DG18" s="334"/>
      <c r="DH18" s="334"/>
      <c r="DI18" s="335"/>
      <c r="DJ18" s="333"/>
      <c r="DK18" s="334"/>
      <c r="DL18" s="334"/>
      <c r="DM18" s="335"/>
      <c r="DN18" s="333"/>
      <c r="DO18" s="334"/>
      <c r="DP18" s="334"/>
      <c r="DQ18" s="335"/>
      <c r="DR18" s="170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2"/>
      <c r="EH18" s="248"/>
      <c r="EI18" s="81"/>
      <c r="EJ18" s="81"/>
      <c r="EK18" s="81"/>
      <c r="EL18" s="81"/>
      <c r="EM18" s="81"/>
      <c r="EN18" s="81"/>
      <c r="EO18" s="81"/>
      <c r="EP18" s="81"/>
      <c r="EQ18" s="81"/>
      <c r="ER18" s="81"/>
      <c r="ES18" s="81"/>
      <c r="ET18" s="81"/>
      <c r="EU18" s="81"/>
      <c r="EV18" s="81"/>
      <c r="EW18" s="79" t="s">
        <v>50</v>
      </c>
      <c r="EX18" s="79"/>
      <c r="EY18" s="79"/>
      <c r="EZ18" s="79"/>
      <c r="FA18" s="79"/>
      <c r="FB18" s="81"/>
      <c r="FC18" s="81"/>
      <c r="FD18" s="81"/>
      <c r="FE18" s="81"/>
      <c r="FF18" s="81"/>
      <c r="FG18" s="81"/>
      <c r="FH18" s="81"/>
      <c r="FI18" s="81"/>
      <c r="FJ18" s="81"/>
      <c r="FK18" s="81"/>
      <c r="FL18" s="81"/>
      <c r="FM18" s="81"/>
      <c r="FN18" s="81"/>
      <c r="FO18" s="81"/>
      <c r="FP18" s="79" t="s">
        <v>53</v>
      </c>
      <c r="FQ18" s="79"/>
      <c r="FR18" s="79"/>
      <c r="FS18" s="81"/>
      <c r="FT18" s="81"/>
      <c r="FU18" s="81"/>
      <c r="FV18" s="81"/>
      <c r="FW18" s="81"/>
      <c r="FX18" s="81"/>
      <c r="FY18" s="81"/>
      <c r="FZ18" s="81"/>
      <c r="GA18" s="81"/>
      <c r="GB18" s="81"/>
      <c r="GC18" s="81"/>
      <c r="GD18" s="81"/>
      <c r="GE18" s="81"/>
      <c r="GF18" s="81"/>
      <c r="GG18" s="81"/>
      <c r="GH18" s="77" t="s">
        <v>55</v>
      </c>
      <c r="GI18" s="77"/>
      <c r="GJ18" s="77"/>
      <c r="GK18" s="77"/>
      <c r="GL18" s="78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</row>
    <row r="19" spans="1:205" ht="14.25" thickBot="1">
      <c r="A19" s="29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</row>
    <row r="20" spans="1:209" s="2" customFormat="1" ht="21" customHeight="1" thickBot="1">
      <c r="A20" s="36" t="s">
        <v>87</v>
      </c>
      <c r="B20" s="59" t="s">
        <v>88</v>
      </c>
      <c r="C20" s="140" t="s">
        <v>89</v>
      </c>
      <c r="D20" s="141"/>
      <c r="E20" s="141"/>
      <c r="F20" s="142"/>
      <c r="G20" s="255" t="s">
        <v>90</v>
      </c>
      <c r="H20" s="256"/>
      <c r="I20" s="256"/>
      <c r="J20" s="257"/>
      <c r="K20" s="176" t="str">
        <f>MID($G$20,2,1)</f>
        <v>ﾏ</v>
      </c>
      <c r="L20" s="176"/>
      <c r="M20" s="176"/>
      <c r="N20" s="176"/>
      <c r="O20" s="176" t="str">
        <f>MID($G$20,3,1)</f>
        <v>ﾂ</v>
      </c>
      <c r="P20" s="176"/>
      <c r="Q20" s="176"/>
      <c r="R20" s="176"/>
      <c r="S20" s="176" t="str">
        <f>MID($G$20,4,1)</f>
        <v>ﾊ</v>
      </c>
      <c r="T20" s="176"/>
      <c r="U20" s="176"/>
      <c r="V20" s="176"/>
      <c r="W20" s="176" t="str">
        <f>MID($G$20,5,1)</f>
        <v>ﾞ</v>
      </c>
      <c r="X20" s="176"/>
      <c r="Y20" s="176"/>
      <c r="Z20" s="176"/>
      <c r="AA20" s="176" t="str">
        <f>MID($G$20,6,1)</f>
        <v>ﾗ</v>
      </c>
      <c r="AB20" s="176"/>
      <c r="AC20" s="176"/>
      <c r="AD20" s="176"/>
      <c r="AE20" s="176" t="str">
        <f>MID($G$20,7,1)</f>
        <v>ﾄ</v>
      </c>
      <c r="AF20" s="176"/>
      <c r="AG20" s="176"/>
      <c r="AH20" s="176"/>
      <c r="AI20" s="176" t="str">
        <f>MID($G$20,8,1)</f>
        <v>ﾞ</v>
      </c>
      <c r="AJ20" s="176"/>
      <c r="AK20" s="176"/>
      <c r="AL20" s="176"/>
      <c r="AM20" s="176" t="str">
        <f>MID($G$20,9,1)</f>
        <v>ｵ</v>
      </c>
      <c r="AN20" s="176"/>
      <c r="AO20" s="176"/>
      <c r="AP20" s="176"/>
      <c r="AQ20" s="176" t="str">
        <f>MID($G$20,10,1)</f>
        <v>ﾘ</v>
      </c>
      <c r="AR20" s="176"/>
      <c r="AS20" s="176"/>
      <c r="AT20" s="176"/>
      <c r="AU20" s="176" t="str">
        <f>MID($G$20,11,1)</f>
        <v>1</v>
      </c>
      <c r="AV20" s="176"/>
      <c r="AW20" s="176"/>
      <c r="AX20" s="176"/>
      <c r="AY20" s="176" t="str">
        <f>MID($G$20,12,1)</f>
        <v>-</v>
      </c>
      <c r="AZ20" s="176"/>
      <c r="BA20" s="176"/>
      <c r="BB20" s="176"/>
      <c r="BC20" s="176" t="str">
        <f>MID($G$20,13,1)</f>
        <v>1</v>
      </c>
      <c r="BD20" s="176"/>
      <c r="BE20" s="176"/>
      <c r="BF20" s="176"/>
      <c r="BG20" s="176">
        <f>MID($G$20,14,1)</f>
      </c>
      <c r="BH20" s="176"/>
      <c r="BI20" s="176"/>
      <c r="BJ20" s="176"/>
      <c r="BK20" s="176">
        <f>MID($G$20,15,1)</f>
      </c>
      <c r="BL20" s="176"/>
      <c r="BM20" s="176"/>
      <c r="BN20" s="176"/>
      <c r="BO20" s="176">
        <f>MID($G$20,16,1)</f>
      </c>
      <c r="BP20" s="176"/>
      <c r="BQ20" s="176"/>
      <c r="BR20" s="176"/>
      <c r="BS20" s="176">
        <f>MID($G$20,17,1)</f>
      </c>
      <c r="BT20" s="176"/>
      <c r="BU20" s="176"/>
      <c r="BV20" s="176"/>
      <c r="BW20" s="176">
        <f>MID($G$20,18,1)</f>
      </c>
      <c r="BX20" s="176"/>
      <c r="BY20" s="176"/>
      <c r="BZ20" s="176"/>
      <c r="CA20" s="176">
        <f>MID($G$20,19,1)</f>
      </c>
      <c r="CB20" s="176"/>
      <c r="CC20" s="176"/>
      <c r="CD20" s="176"/>
      <c r="CE20" s="176">
        <f>MID($G$20,20,1)</f>
      </c>
      <c r="CF20" s="176"/>
      <c r="CG20" s="176"/>
      <c r="CH20" s="176"/>
      <c r="CI20" s="176">
        <f>MID($G$20,21,1)</f>
      </c>
      <c r="CJ20" s="176"/>
      <c r="CK20" s="176"/>
      <c r="CL20" s="176"/>
      <c r="CM20" s="176">
        <f>MID($G$20,22,1)</f>
      </c>
      <c r="CN20" s="176"/>
      <c r="CO20" s="176"/>
      <c r="CP20" s="176"/>
      <c r="CQ20" s="176">
        <f>MID($G$20,23,1)</f>
      </c>
      <c r="CR20" s="176"/>
      <c r="CS20" s="176"/>
      <c r="CT20" s="176"/>
      <c r="CU20" s="176">
        <f>MID($G$20,24,1)</f>
      </c>
      <c r="CV20" s="176"/>
      <c r="CW20" s="176"/>
      <c r="CX20" s="176"/>
      <c r="CY20" s="176">
        <f>MID($G$20,25,1)</f>
      </c>
      <c r="CZ20" s="176"/>
      <c r="DA20" s="176"/>
      <c r="DB20" s="176"/>
      <c r="DC20" s="176">
        <f>MID($G$20,26,1)</f>
      </c>
      <c r="DD20" s="176"/>
      <c r="DE20" s="176"/>
      <c r="DF20" s="176"/>
      <c r="DG20" s="176">
        <f>MID($G$20,27,1)</f>
      </c>
      <c r="DH20" s="176"/>
      <c r="DI20" s="176"/>
      <c r="DJ20" s="176"/>
      <c r="DK20" s="176">
        <f>MID($G$20,28,1)</f>
      </c>
      <c r="DL20" s="176"/>
      <c r="DM20" s="176"/>
      <c r="DN20" s="176"/>
      <c r="DO20" s="176">
        <f>MID($G$20,29,1)</f>
      </c>
      <c r="DP20" s="176"/>
      <c r="DQ20" s="176"/>
      <c r="DR20" s="176"/>
      <c r="DS20" s="176">
        <f>MID($G$20,30,1)</f>
      </c>
      <c r="DT20" s="176"/>
      <c r="DU20" s="176"/>
      <c r="DV20" s="176"/>
      <c r="DW20" s="176">
        <f>MID($G$20,31,1)</f>
      </c>
      <c r="DX20" s="176"/>
      <c r="DY20" s="176"/>
      <c r="DZ20" s="176"/>
      <c r="EA20" s="176">
        <f>MID($G$20,32,1)</f>
      </c>
      <c r="EB20" s="176"/>
      <c r="EC20" s="176"/>
      <c r="ED20" s="176"/>
      <c r="EE20" s="176">
        <f>MID($G$20,33,1)</f>
      </c>
      <c r="EF20" s="176"/>
      <c r="EG20" s="176"/>
      <c r="EH20" s="176"/>
      <c r="EI20" s="176">
        <f>MID($G$20,34,1)</f>
      </c>
      <c r="EJ20" s="176"/>
      <c r="EK20" s="176"/>
      <c r="EL20" s="176"/>
      <c r="EM20" s="176">
        <f>MID($G$20,35,1)</f>
      </c>
      <c r="EN20" s="176"/>
      <c r="EO20" s="176"/>
      <c r="EP20" s="176"/>
      <c r="EQ20" s="176">
        <f>MID($G$20,36,1)</f>
      </c>
      <c r="ER20" s="176"/>
      <c r="ES20" s="176"/>
      <c r="ET20" s="176"/>
      <c r="EU20" s="176">
        <f>MID($G$20,37,1)</f>
      </c>
      <c r="EV20" s="176"/>
      <c r="EW20" s="176"/>
      <c r="EX20" s="176"/>
      <c r="EY20" s="176">
        <f>MID($G$20,38,1)</f>
      </c>
      <c r="EZ20" s="176"/>
      <c r="FA20" s="176"/>
      <c r="FB20" s="176"/>
      <c r="FC20" s="176">
        <f>MID($G$20,39,1)</f>
      </c>
      <c r="FD20" s="176"/>
      <c r="FE20" s="176"/>
      <c r="FF20" s="176"/>
      <c r="FG20" s="176">
        <f>MID($G$20,40,1)</f>
      </c>
      <c r="FH20" s="176"/>
      <c r="FI20" s="176"/>
      <c r="FJ20" s="176"/>
      <c r="FK20" s="176">
        <f>MID($G$20,41,1)</f>
      </c>
      <c r="FL20" s="176"/>
      <c r="FM20" s="176"/>
      <c r="FN20" s="176"/>
      <c r="FO20" s="176">
        <f>MID($G$20,42,1)</f>
      </c>
      <c r="FP20" s="176"/>
      <c r="FQ20" s="176"/>
      <c r="FR20" s="176"/>
      <c r="FS20" s="176">
        <f>MID($G$20,43,1)</f>
      </c>
      <c r="FT20" s="176"/>
      <c r="FU20" s="176"/>
      <c r="FV20" s="176"/>
      <c r="FW20" s="176">
        <f>MID($G$20,44,1)</f>
      </c>
      <c r="FX20" s="176"/>
      <c r="FY20" s="176"/>
      <c r="FZ20" s="176"/>
      <c r="GA20" s="176">
        <f>MID($G$20,45,1)</f>
      </c>
      <c r="GB20" s="176"/>
      <c r="GC20" s="176"/>
      <c r="GD20" s="240"/>
      <c r="GE20" s="26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</row>
    <row r="21" spans="1:209" s="2" customFormat="1" ht="21" customHeight="1" thickBot="1">
      <c r="A21" s="31"/>
      <c r="B21" s="34" t="s">
        <v>17</v>
      </c>
      <c r="C21" s="170"/>
      <c r="D21" s="171"/>
      <c r="E21" s="171"/>
      <c r="F21" s="172"/>
      <c r="G21" s="258" t="s">
        <v>91</v>
      </c>
      <c r="H21" s="259"/>
      <c r="I21" s="259"/>
      <c r="J21" s="259"/>
      <c r="K21" s="259"/>
      <c r="L21" s="260"/>
      <c r="M21" s="173" t="str">
        <f>MID($G$21,2,1)</f>
        <v>松</v>
      </c>
      <c r="N21" s="174"/>
      <c r="O21" s="174"/>
      <c r="P21" s="174"/>
      <c r="Q21" s="174"/>
      <c r="R21" s="175"/>
      <c r="S21" s="173" t="str">
        <f>MID($G$21,3,1)</f>
        <v>原</v>
      </c>
      <c r="T21" s="174"/>
      <c r="U21" s="174"/>
      <c r="V21" s="174"/>
      <c r="W21" s="174"/>
      <c r="X21" s="175"/>
      <c r="Y21" s="173" t="str">
        <f>MID($G$21,4,1)</f>
        <v>通</v>
      </c>
      <c r="Z21" s="174"/>
      <c r="AA21" s="174"/>
      <c r="AB21" s="174"/>
      <c r="AC21" s="174"/>
      <c r="AD21" s="175"/>
      <c r="AE21" s="173" t="str">
        <f>MID($G$21,5,1)</f>
        <v>１</v>
      </c>
      <c r="AF21" s="174"/>
      <c r="AG21" s="174"/>
      <c r="AH21" s="174"/>
      <c r="AI21" s="174"/>
      <c r="AJ21" s="175"/>
      <c r="AK21" s="173" t="str">
        <f>MID($G$21,6,1)</f>
        <v>－</v>
      </c>
      <c r="AL21" s="174"/>
      <c r="AM21" s="174"/>
      <c r="AN21" s="174"/>
      <c r="AO21" s="174"/>
      <c r="AP21" s="175"/>
      <c r="AQ21" s="173" t="str">
        <f>MID($G$21,7,1)</f>
        <v>１</v>
      </c>
      <c r="AR21" s="174"/>
      <c r="AS21" s="174"/>
      <c r="AT21" s="174"/>
      <c r="AU21" s="174"/>
      <c r="AV21" s="175"/>
      <c r="AW21" s="173">
        <f>MID($G$21,8,1)</f>
      </c>
      <c r="AX21" s="174"/>
      <c r="AY21" s="174"/>
      <c r="AZ21" s="174"/>
      <c r="BA21" s="174"/>
      <c r="BB21" s="175"/>
      <c r="BC21" s="173">
        <f>MID($G$21,9,1)</f>
      </c>
      <c r="BD21" s="174"/>
      <c r="BE21" s="174"/>
      <c r="BF21" s="174"/>
      <c r="BG21" s="174"/>
      <c r="BH21" s="175"/>
      <c r="BI21" s="173">
        <f>MID($G$21,10,1)</f>
      </c>
      <c r="BJ21" s="174"/>
      <c r="BK21" s="174"/>
      <c r="BL21" s="174"/>
      <c r="BM21" s="174"/>
      <c r="BN21" s="175"/>
      <c r="BO21" s="173">
        <f>MID($G$21,11,1)</f>
      </c>
      <c r="BP21" s="174"/>
      <c r="BQ21" s="174"/>
      <c r="BR21" s="174"/>
      <c r="BS21" s="174"/>
      <c r="BT21" s="175"/>
      <c r="BU21" s="173">
        <f>MID($G$21,12,1)</f>
      </c>
      <c r="BV21" s="174"/>
      <c r="BW21" s="174"/>
      <c r="BX21" s="174"/>
      <c r="BY21" s="174"/>
      <c r="BZ21" s="175"/>
      <c r="CA21" s="173">
        <f>MID($G$21,13,1)</f>
      </c>
      <c r="CB21" s="174"/>
      <c r="CC21" s="174"/>
      <c r="CD21" s="174"/>
      <c r="CE21" s="174"/>
      <c r="CF21" s="175"/>
      <c r="CG21" s="173">
        <f>MID($G$21,14,1)</f>
      </c>
      <c r="CH21" s="174"/>
      <c r="CI21" s="174"/>
      <c r="CJ21" s="174"/>
      <c r="CK21" s="174"/>
      <c r="CL21" s="175"/>
      <c r="CM21" s="173">
        <f>MID($G$21,15,1)</f>
      </c>
      <c r="CN21" s="174"/>
      <c r="CO21" s="174"/>
      <c r="CP21" s="174"/>
      <c r="CQ21" s="174"/>
      <c r="CR21" s="175"/>
      <c r="CS21" s="173">
        <f>MID($G$21,16,1)</f>
      </c>
      <c r="CT21" s="174"/>
      <c r="CU21" s="174"/>
      <c r="CV21" s="174"/>
      <c r="CW21" s="174"/>
      <c r="CX21" s="175"/>
      <c r="CY21" s="173">
        <f>MID($G$21,17,1)</f>
      </c>
      <c r="CZ21" s="174"/>
      <c r="DA21" s="174"/>
      <c r="DB21" s="174"/>
      <c r="DC21" s="174"/>
      <c r="DD21" s="175"/>
      <c r="DE21" s="173">
        <f>MID($G$21,18,1)</f>
      </c>
      <c r="DF21" s="174"/>
      <c r="DG21" s="174"/>
      <c r="DH21" s="174"/>
      <c r="DI21" s="174"/>
      <c r="DJ21" s="175"/>
      <c r="DK21" s="173">
        <f>MID($G$21,19,1)</f>
      </c>
      <c r="DL21" s="174"/>
      <c r="DM21" s="174"/>
      <c r="DN21" s="174"/>
      <c r="DO21" s="174"/>
      <c r="DP21" s="175"/>
      <c r="DQ21" s="173">
        <f>MID($G$21,20,1)</f>
      </c>
      <c r="DR21" s="174"/>
      <c r="DS21" s="174"/>
      <c r="DT21" s="174"/>
      <c r="DU21" s="174"/>
      <c r="DV21" s="175"/>
      <c r="DW21" s="173">
        <f>MID($G$21,21,1)</f>
      </c>
      <c r="DX21" s="174"/>
      <c r="DY21" s="174"/>
      <c r="DZ21" s="174"/>
      <c r="EA21" s="174"/>
      <c r="EB21" s="175"/>
      <c r="EC21" s="173">
        <f>MID($G$21,22,1)</f>
      </c>
      <c r="ED21" s="174"/>
      <c r="EE21" s="174"/>
      <c r="EF21" s="174"/>
      <c r="EG21" s="174"/>
      <c r="EH21" s="175"/>
      <c r="EI21" s="173">
        <f>MID($G$21,23,1)</f>
      </c>
      <c r="EJ21" s="174"/>
      <c r="EK21" s="174"/>
      <c r="EL21" s="174"/>
      <c r="EM21" s="174"/>
      <c r="EN21" s="175"/>
      <c r="EO21" s="173">
        <f>MID($G$21,24,1)</f>
      </c>
      <c r="EP21" s="174"/>
      <c r="EQ21" s="174"/>
      <c r="ER21" s="174"/>
      <c r="ES21" s="174"/>
      <c r="ET21" s="175"/>
      <c r="EU21" s="173">
        <f>MID($G$21,25,1)</f>
      </c>
      <c r="EV21" s="174"/>
      <c r="EW21" s="174"/>
      <c r="EX21" s="174"/>
      <c r="EY21" s="174"/>
      <c r="EZ21" s="175"/>
      <c r="FA21" s="173">
        <f>MID($G$21,26,1)</f>
      </c>
      <c r="FB21" s="174"/>
      <c r="FC21" s="174"/>
      <c r="FD21" s="174"/>
      <c r="FE21" s="174"/>
      <c r="FF21" s="175"/>
      <c r="FG21" s="173">
        <f>MID($G$21,27,1)</f>
      </c>
      <c r="FH21" s="174"/>
      <c r="FI21" s="174"/>
      <c r="FJ21" s="174"/>
      <c r="FK21" s="174"/>
      <c r="FL21" s="175"/>
      <c r="FM21" s="173">
        <f>MID($G$21,28,1)</f>
      </c>
      <c r="FN21" s="174"/>
      <c r="FO21" s="174"/>
      <c r="FP21" s="174"/>
      <c r="FQ21" s="174"/>
      <c r="FR21" s="175"/>
      <c r="FS21" s="173">
        <f>MID($G$21,29,1)</f>
      </c>
      <c r="FT21" s="174"/>
      <c r="FU21" s="174"/>
      <c r="FV21" s="174"/>
      <c r="FW21" s="174"/>
      <c r="FX21" s="175"/>
      <c r="FY21" s="173">
        <f>MID($G$21,30,1)</f>
      </c>
      <c r="FZ21" s="174"/>
      <c r="GA21" s="174"/>
      <c r="GB21" s="174"/>
      <c r="GC21" s="174"/>
      <c r="GD21" s="174"/>
      <c r="GE21" s="26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</row>
    <row r="22" spans="1:205" ht="14.25" thickBot="1">
      <c r="A22" s="29"/>
      <c r="B22" s="7"/>
      <c r="C22" s="7"/>
      <c r="D22" s="7"/>
      <c r="E22" s="7"/>
      <c r="F22" s="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20"/>
      <c r="FE22" s="20"/>
      <c r="FF22" s="20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</row>
    <row r="23" spans="1:209" s="2" customFormat="1" ht="21" customHeight="1" thickBot="1">
      <c r="A23" s="186" t="s">
        <v>43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7"/>
      <c r="S23" s="17"/>
      <c r="T23" s="17"/>
      <c r="U23" s="271" t="s">
        <v>18</v>
      </c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272"/>
      <c r="AI23" s="298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300"/>
      <c r="AU23" s="22"/>
      <c r="AV23" s="22"/>
      <c r="AW23" s="304" t="s">
        <v>92</v>
      </c>
      <c r="AX23" s="276"/>
      <c r="AY23" s="276"/>
      <c r="AZ23" s="276"/>
      <c r="BA23" s="276"/>
      <c r="BB23" s="277"/>
      <c r="BC23" s="85" t="s">
        <v>42</v>
      </c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264"/>
      <c r="BQ23" s="325"/>
      <c r="BR23" s="326"/>
      <c r="BS23" s="326"/>
      <c r="BT23" s="327"/>
      <c r="BU23" s="323">
        <f>MID($BQ$23,2,1)</f>
      </c>
      <c r="BV23" s="323"/>
      <c r="BW23" s="323"/>
      <c r="BX23" s="323"/>
      <c r="BY23" s="323">
        <f>MID($BQ$23,3,1)</f>
      </c>
      <c r="BZ23" s="323"/>
      <c r="CA23" s="323"/>
      <c r="CB23" s="323"/>
      <c r="CC23" s="323">
        <f>MID($BQ$23,4,1)</f>
      </c>
      <c r="CD23" s="323"/>
      <c r="CE23" s="323"/>
      <c r="CF23" s="323"/>
      <c r="CG23" s="323">
        <f>MID($BQ$23,5,1)</f>
      </c>
      <c r="CH23" s="323"/>
      <c r="CI23" s="323"/>
      <c r="CJ23" s="323"/>
      <c r="CK23" s="323">
        <f>MID($BQ$23,6,1)</f>
      </c>
      <c r="CL23" s="323"/>
      <c r="CM23" s="323"/>
      <c r="CN23" s="323"/>
      <c r="CO23" s="323">
        <f>MID($BQ$23,7,1)</f>
      </c>
      <c r="CP23" s="323"/>
      <c r="CQ23" s="323"/>
      <c r="CR23" s="324"/>
      <c r="CS23" s="67" t="s">
        <v>19</v>
      </c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272"/>
      <c r="DH23" s="61" t="s">
        <v>93</v>
      </c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3"/>
      <c r="ER23" s="85" t="s">
        <v>63</v>
      </c>
      <c r="ES23" s="86"/>
      <c r="ET23" s="86"/>
      <c r="EU23" s="86"/>
      <c r="EV23" s="86"/>
      <c r="EW23" s="86"/>
      <c r="EX23" s="86"/>
      <c r="EY23" s="86"/>
      <c r="EZ23" s="86"/>
      <c r="FA23" s="86"/>
      <c r="FB23" s="86"/>
      <c r="FC23" s="86"/>
      <c r="FD23" s="86"/>
      <c r="FE23" s="86"/>
      <c r="FF23" s="87"/>
      <c r="FG23" s="61" t="s">
        <v>94</v>
      </c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284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</row>
    <row r="24" spans="1:205" ht="26.25" customHeight="1" thickBot="1">
      <c r="A24" s="18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7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17"/>
      <c r="FD24" s="17"/>
      <c r="FE24" s="17"/>
      <c r="FF24" s="17"/>
      <c r="FG24" s="1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</row>
    <row r="25" spans="1:205" ht="21" customHeight="1" thickBot="1">
      <c r="A25" s="37" t="s">
        <v>95</v>
      </c>
      <c r="B25" s="180" t="s">
        <v>20</v>
      </c>
      <c r="C25" s="181"/>
      <c r="D25" s="181"/>
      <c r="E25" s="181"/>
      <c r="F25" s="181"/>
      <c r="G25" s="181"/>
      <c r="H25" s="182"/>
      <c r="I25" s="7"/>
      <c r="J25" s="7"/>
      <c r="K25" s="7"/>
      <c r="L25" s="7"/>
      <c r="M25" s="7"/>
      <c r="N25" s="7"/>
      <c r="O25" s="7"/>
      <c r="P25" s="7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38"/>
      <c r="AO25" s="38"/>
      <c r="AP25" s="38"/>
      <c r="AQ25" s="38"/>
      <c r="AR25" s="38"/>
      <c r="AS25" s="38"/>
      <c r="AT25" s="38"/>
      <c r="AU25" s="104" t="s">
        <v>21</v>
      </c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105"/>
      <c r="BG25" s="167" t="s">
        <v>110</v>
      </c>
      <c r="BH25" s="168"/>
      <c r="BI25" s="168"/>
      <c r="BJ25" s="169"/>
      <c r="BK25" s="322" t="s">
        <v>109</v>
      </c>
      <c r="BL25" s="65"/>
      <c r="BM25" s="65"/>
      <c r="BN25" s="66"/>
      <c r="BO25" s="322" t="s">
        <v>108</v>
      </c>
      <c r="BP25" s="65"/>
      <c r="BQ25" s="65"/>
      <c r="BR25" s="66"/>
      <c r="BS25" s="322" t="s">
        <v>111</v>
      </c>
      <c r="BT25" s="65"/>
      <c r="BU25" s="65"/>
      <c r="BV25" s="66"/>
      <c r="BW25" s="322" t="s">
        <v>112</v>
      </c>
      <c r="BX25" s="65"/>
      <c r="BY25" s="65"/>
      <c r="BZ25" s="66"/>
      <c r="CA25" s="322" t="s">
        <v>113</v>
      </c>
      <c r="CB25" s="65"/>
      <c r="CC25" s="65"/>
      <c r="CD25" s="66"/>
      <c r="CE25" s="322" t="s">
        <v>114</v>
      </c>
      <c r="CF25" s="65"/>
      <c r="CG25" s="65"/>
      <c r="CH25" s="66"/>
      <c r="CI25" s="69" t="s">
        <v>22</v>
      </c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319" t="s">
        <v>96</v>
      </c>
      <c r="CV25" s="320"/>
      <c r="CW25" s="320"/>
      <c r="CX25" s="320"/>
      <c r="CY25" s="320"/>
      <c r="CZ25" s="320"/>
      <c r="DA25" s="320"/>
      <c r="DB25" s="320"/>
      <c r="DC25" s="320"/>
      <c r="DD25" s="320"/>
      <c r="DE25" s="320"/>
      <c r="DF25" s="321"/>
      <c r="DG25" s="209" t="s">
        <v>64</v>
      </c>
      <c r="DH25" s="210"/>
      <c r="DI25" s="210"/>
      <c r="DJ25" s="210"/>
      <c r="DK25" s="210"/>
      <c r="DL25" s="210"/>
      <c r="DM25" s="210"/>
      <c r="DN25" s="210"/>
      <c r="DO25" s="210"/>
      <c r="DP25" s="210"/>
      <c r="DQ25" s="210"/>
      <c r="DR25" s="210"/>
      <c r="DS25" s="210"/>
      <c r="DT25" s="210"/>
      <c r="DU25" s="210"/>
      <c r="DV25" s="210"/>
      <c r="DW25" s="210"/>
      <c r="DX25" s="210"/>
      <c r="DY25" s="210"/>
      <c r="DZ25" s="210"/>
      <c r="EA25" s="210"/>
      <c r="EB25" s="210"/>
      <c r="EC25" s="210"/>
      <c r="ED25" s="210"/>
      <c r="EE25" s="210"/>
      <c r="EF25" s="210"/>
      <c r="EG25" s="210"/>
      <c r="EH25" s="210"/>
      <c r="EI25" s="210"/>
      <c r="EJ25" s="210"/>
      <c r="EK25" s="210"/>
      <c r="EL25" s="210"/>
      <c r="EM25" s="210"/>
      <c r="EN25" s="210"/>
      <c r="EO25" s="210"/>
      <c r="EP25" s="210"/>
      <c r="EQ25" s="210"/>
      <c r="ER25" s="210"/>
      <c r="ES25" s="210"/>
      <c r="ET25" s="210"/>
      <c r="EU25" s="210"/>
      <c r="EV25" s="210"/>
      <c r="EW25" s="210"/>
      <c r="EX25" s="210"/>
      <c r="EY25" s="210"/>
      <c r="EZ25" s="210"/>
      <c r="FA25" s="210"/>
      <c r="FB25" s="211"/>
      <c r="FC25" s="7"/>
      <c r="FD25" s="7"/>
      <c r="FE25" s="17"/>
      <c r="FF25" s="1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</row>
    <row r="26" spans="1:205" ht="21" customHeight="1" thickBot="1">
      <c r="A26" s="40" t="s">
        <v>97</v>
      </c>
      <c r="B26" s="183" t="s">
        <v>23</v>
      </c>
      <c r="C26" s="184"/>
      <c r="D26" s="184"/>
      <c r="E26" s="184"/>
      <c r="F26" s="184"/>
      <c r="G26" s="184"/>
      <c r="H26" s="185"/>
      <c r="I26" s="7"/>
      <c r="J26" s="7"/>
      <c r="K26" s="7"/>
      <c r="L26" s="7"/>
      <c r="M26" s="7"/>
      <c r="N26" s="7"/>
      <c r="O26" s="7"/>
      <c r="P26" s="41"/>
      <c r="Q26" s="79" t="s">
        <v>24</v>
      </c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111"/>
      <c r="AM26" s="251" t="s">
        <v>98</v>
      </c>
      <c r="AN26" s="252"/>
      <c r="AO26" s="252"/>
      <c r="AP26" s="253"/>
      <c r="AQ26" s="179" t="str">
        <f>MID($AM$26,2,1)</f>
        <v>ｶ</v>
      </c>
      <c r="AR26" s="179"/>
      <c r="AS26" s="179"/>
      <c r="AT26" s="179"/>
      <c r="AU26" s="179" t="str">
        <f>MID($AM$26,3,1)</f>
        <v>ﾔ</v>
      </c>
      <c r="AV26" s="179"/>
      <c r="AW26" s="179"/>
      <c r="AX26" s="179"/>
      <c r="AY26" s="179" t="str">
        <f>MID($AM$26,4,1)</f>
        <v>ﾏ</v>
      </c>
      <c r="AZ26" s="179"/>
      <c r="BA26" s="179"/>
      <c r="BB26" s="179"/>
      <c r="BC26" s="179" t="s">
        <v>101</v>
      </c>
      <c r="BD26" s="179"/>
      <c r="BE26" s="179"/>
      <c r="BF26" s="179"/>
      <c r="BG26" s="179" t="s">
        <v>106</v>
      </c>
      <c r="BH26" s="179"/>
      <c r="BI26" s="179"/>
      <c r="BJ26" s="179"/>
      <c r="BK26" s="179" t="s">
        <v>107</v>
      </c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  <c r="BY26" s="179"/>
      <c r="BZ26" s="179"/>
      <c r="CA26" s="179"/>
      <c r="CB26" s="179"/>
      <c r="CC26" s="179"/>
      <c r="CD26" s="179"/>
      <c r="CE26" s="179"/>
      <c r="CF26" s="179"/>
      <c r="CG26" s="179"/>
      <c r="CH26" s="179"/>
      <c r="CI26" s="179"/>
      <c r="CJ26" s="179"/>
      <c r="CK26" s="179"/>
      <c r="CL26" s="179"/>
      <c r="CM26" s="179">
        <f>MID($AM$26,14,1)</f>
      </c>
      <c r="CN26" s="179"/>
      <c r="CO26" s="179"/>
      <c r="CP26" s="179"/>
      <c r="CQ26" s="179">
        <f>MID($AM$26,15,1)</f>
      </c>
      <c r="CR26" s="179"/>
      <c r="CS26" s="179"/>
      <c r="CT26" s="179"/>
      <c r="CU26" s="179">
        <f>MID($AM$26,16,1)</f>
      </c>
      <c r="CV26" s="179"/>
      <c r="CW26" s="179"/>
      <c r="CX26" s="179"/>
      <c r="CY26" s="179">
        <f>MID($AM$26,17,1)</f>
      </c>
      <c r="CZ26" s="179"/>
      <c r="DA26" s="179"/>
      <c r="DB26" s="179"/>
      <c r="DC26" s="179">
        <f>MID($AM$26,18,1)</f>
      </c>
      <c r="DD26" s="179"/>
      <c r="DE26" s="179"/>
      <c r="DF26" s="179"/>
      <c r="DG26" s="179">
        <f>MID($AM$26,19,1)</f>
      </c>
      <c r="DH26" s="179"/>
      <c r="DI26" s="179"/>
      <c r="DJ26" s="179"/>
      <c r="DK26" s="179">
        <f>MID($AM$26,20,1)</f>
      </c>
      <c r="DL26" s="179"/>
      <c r="DM26" s="179"/>
      <c r="DN26" s="179"/>
      <c r="DO26" s="179">
        <f>MID($AM$26,21,1)</f>
      </c>
      <c r="DP26" s="179"/>
      <c r="DQ26" s="179"/>
      <c r="DR26" s="179"/>
      <c r="DS26" s="179">
        <f>MID($AM$26,22,1)</f>
      </c>
      <c r="DT26" s="179"/>
      <c r="DU26" s="179"/>
      <c r="DV26" s="179"/>
      <c r="DW26" s="179">
        <f>MID($AM$26,23,1)</f>
      </c>
      <c r="DX26" s="179"/>
      <c r="DY26" s="179"/>
      <c r="DZ26" s="179"/>
      <c r="EA26" s="179">
        <f>MID($AM$26,24,1)</f>
      </c>
      <c r="EB26" s="179"/>
      <c r="EC26" s="179"/>
      <c r="ED26" s="179"/>
      <c r="EE26" s="179">
        <f>MID($AM$26,25,1)</f>
      </c>
      <c r="EF26" s="179"/>
      <c r="EG26" s="179"/>
      <c r="EH26" s="179"/>
      <c r="EI26" s="179">
        <f>MID($AM$26,26,1)</f>
      </c>
      <c r="EJ26" s="179"/>
      <c r="EK26" s="179"/>
      <c r="EL26" s="179"/>
      <c r="EM26" s="179">
        <f>MID($AM$26,27,1)</f>
      </c>
      <c r="EN26" s="179"/>
      <c r="EO26" s="179"/>
      <c r="EP26" s="179"/>
      <c r="EQ26" s="179">
        <f>MID($AM$26,28,1)</f>
      </c>
      <c r="ER26" s="179"/>
      <c r="ES26" s="179"/>
      <c r="ET26" s="179"/>
      <c r="EU26" s="179">
        <f>MID($AM$26,29,1)</f>
      </c>
      <c r="EV26" s="179"/>
      <c r="EW26" s="179"/>
      <c r="EX26" s="179"/>
      <c r="EY26" s="179">
        <f>MID($AM$26,30,1)</f>
      </c>
      <c r="EZ26" s="179"/>
      <c r="FA26" s="179"/>
      <c r="FB26" s="285"/>
      <c r="FC26" s="26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</row>
    <row r="27" spans="1:205" ht="13.5">
      <c r="A27" s="29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</row>
    <row r="28" spans="1:205" ht="13.5">
      <c r="A28" s="42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217" t="s">
        <v>25</v>
      </c>
      <c r="AN28" s="217"/>
      <c r="AO28" s="217"/>
      <c r="AP28" s="217"/>
      <c r="AQ28" s="217"/>
      <c r="AR28" s="217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7"/>
      <c r="BO28" s="217"/>
      <c r="BP28" s="217"/>
      <c r="BQ28" s="217"/>
      <c r="BR28" s="217"/>
      <c r="BS28" s="217"/>
      <c r="BT28" s="217"/>
      <c r="BU28" s="217"/>
      <c r="BV28" s="217"/>
      <c r="BW28" s="217"/>
      <c r="BX28" s="217"/>
      <c r="BY28" s="217"/>
      <c r="BZ28" s="217"/>
      <c r="CA28" s="217"/>
      <c r="CB28" s="217"/>
      <c r="CC28" s="217"/>
      <c r="CD28" s="217"/>
      <c r="CE28" s="217"/>
      <c r="CF28" s="217"/>
      <c r="CG28" s="217"/>
      <c r="CH28" s="217"/>
      <c r="CI28" s="217"/>
      <c r="CJ28" s="217"/>
      <c r="CK28" s="217"/>
      <c r="CL28" s="217"/>
      <c r="CM28" s="217"/>
      <c r="CN28" s="217"/>
      <c r="CO28" s="217"/>
      <c r="CP28" s="217"/>
      <c r="CQ28" s="217"/>
      <c r="CR28" s="217"/>
      <c r="CS28" s="217"/>
      <c r="CT28" s="217"/>
      <c r="CU28" s="217"/>
      <c r="CV28" s="217"/>
      <c r="CW28" s="217"/>
      <c r="CX28" s="217"/>
      <c r="CY28" s="217"/>
      <c r="CZ28" s="217"/>
      <c r="DA28" s="217"/>
      <c r="DB28" s="217"/>
      <c r="DC28" s="217"/>
      <c r="DD28" s="217"/>
      <c r="DE28" s="217"/>
      <c r="DF28" s="217"/>
      <c r="DG28" s="217"/>
      <c r="DH28" s="217"/>
      <c r="DI28" s="217"/>
      <c r="DJ28" s="217"/>
      <c r="DK28" s="217"/>
      <c r="DL28" s="217"/>
      <c r="DM28" s="217"/>
      <c r="DN28" s="217"/>
      <c r="DO28" s="217"/>
      <c r="DP28" s="217"/>
      <c r="DQ28" s="217"/>
      <c r="DR28" s="217"/>
      <c r="DS28" s="217"/>
      <c r="DT28" s="217"/>
      <c r="DU28" s="217"/>
      <c r="DV28" s="217"/>
      <c r="DW28" s="217"/>
      <c r="DX28" s="217"/>
      <c r="DY28" s="217"/>
      <c r="DZ28" s="217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</row>
    <row r="29" spans="1:205" ht="13.5">
      <c r="A29" s="31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217"/>
      <c r="AN29" s="217"/>
      <c r="AO29" s="217"/>
      <c r="AP29" s="217"/>
      <c r="AQ29" s="217"/>
      <c r="AR29" s="217"/>
      <c r="AS29" s="217"/>
      <c r="AT29" s="217"/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7"/>
      <c r="BO29" s="217"/>
      <c r="BP29" s="217"/>
      <c r="BQ29" s="217"/>
      <c r="BR29" s="217"/>
      <c r="BS29" s="217"/>
      <c r="BT29" s="217"/>
      <c r="BU29" s="217"/>
      <c r="BV29" s="217"/>
      <c r="BW29" s="217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17"/>
      <c r="DF29" s="217"/>
      <c r="DG29" s="217"/>
      <c r="DH29" s="217"/>
      <c r="DI29" s="217"/>
      <c r="DJ29" s="217"/>
      <c r="DK29" s="217"/>
      <c r="DL29" s="217"/>
      <c r="DM29" s="217"/>
      <c r="DN29" s="217"/>
      <c r="DO29" s="217"/>
      <c r="DP29" s="217"/>
      <c r="DQ29" s="217"/>
      <c r="DR29" s="217"/>
      <c r="DS29" s="217"/>
      <c r="DT29" s="217"/>
      <c r="DU29" s="217"/>
      <c r="DV29" s="217"/>
      <c r="DW29" s="217"/>
      <c r="DX29" s="217"/>
      <c r="DY29" s="217"/>
      <c r="DZ29" s="2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</row>
    <row r="30" spans="1:205" ht="13.5" customHeight="1" thickBot="1">
      <c r="A30" s="208" t="s">
        <v>47</v>
      </c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44"/>
      <c r="S30" s="44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17"/>
      <c r="FD30" s="17"/>
      <c r="FE30" s="17"/>
      <c r="FF30" s="1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</row>
    <row r="31" spans="1:209" s="2" customFormat="1" ht="20.25" customHeight="1" thickBot="1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44"/>
      <c r="S31" s="44"/>
      <c r="T31" s="17"/>
      <c r="U31" s="263" t="s">
        <v>44</v>
      </c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264"/>
      <c r="AI31" s="265"/>
      <c r="AJ31" s="265"/>
      <c r="AK31" s="265"/>
      <c r="AL31" s="265"/>
      <c r="AM31" s="265"/>
      <c r="AN31" s="265"/>
      <c r="AO31" s="265"/>
      <c r="AP31" s="265"/>
      <c r="AQ31" s="265"/>
      <c r="AR31" s="265"/>
      <c r="AS31" s="265"/>
      <c r="AT31" s="266"/>
      <c r="AU31" s="22"/>
      <c r="AV31" s="17"/>
      <c r="AW31" s="31"/>
      <c r="AX31" s="31"/>
      <c r="AY31" s="22"/>
      <c r="AZ31" s="31"/>
      <c r="BA31" s="31"/>
      <c r="BB31" s="31"/>
      <c r="BC31" s="263" t="s">
        <v>99</v>
      </c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264"/>
      <c r="BQ31" s="316"/>
      <c r="BR31" s="317"/>
      <c r="BS31" s="317"/>
      <c r="BT31" s="318"/>
      <c r="BU31" s="314">
        <f>MID($BQ$31,2,1)</f>
      </c>
      <c r="BV31" s="314"/>
      <c r="BW31" s="314"/>
      <c r="BX31" s="314"/>
      <c r="BY31" s="314">
        <f>MID($BQ$31,3,1)</f>
      </c>
      <c r="BZ31" s="314"/>
      <c r="CA31" s="314"/>
      <c r="CB31" s="314"/>
      <c r="CC31" s="314">
        <f>MID($BQ$31,4,1)</f>
      </c>
      <c r="CD31" s="314"/>
      <c r="CE31" s="314"/>
      <c r="CF31" s="314"/>
      <c r="CG31" s="314">
        <f>MID($BQ$31,5,1)</f>
      </c>
      <c r="CH31" s="314"/>
      <c r="CI31" s="314"/>
      <c r="CJ31" s="314"/>
      <c r="CK31" s="314">
        <f>MID($BQ$31,6,1)</f>
      </c>
      <c r="CL31" s="314"/>
      <c r="CM31" s="314"/>
      <c r="CN31" s="314"/>
      <c r="CO31" s="314">
        <f>MID($BQ$31,7,1)</f>
      </c>
      <c r="CP31" s="314"/>
      <c r="CQ31" s="314"/>
      <c r="CR31" s="315"/>
      <c r="CS31" s="278" t="s">
        <v>19</v>
      </c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272"/>
      <c r="DH31" s="61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3"/>
      <c r="ER31" s="85" t="s">
        <v>63</v>
      </c>
      <c r="ES31" s="86"/>
      <c r="ET31" s="86"/>
      <c r="EU31" s="86"/>
      <c r="EV31" s="86"/>
      <c r="EW31" s="86"/>
      <c r="EX31" s="86"/>
      <c r="EY31" s="86"/>
      <c r="EZ31" s="86"/>
      <c r="FA31" s="86"/>
      <c r="FB31" s="86"/>
      <c r="FC31" s="86"/>
      <c r="FD31" s="86"/>
      <c r="FE31" s="86"/>
      <c r="FF31" s="87"/>
      <c r="FG31" s="61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284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</row>
    <row r="32" spans="1:205" ht="14.25" thickBot="1">
      <c r="A32" s="186"/>
      <c r="B32" s="186"/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45"/>
      <c r="S32" s="45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7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7"/>
      <c r="FD32" s="17"/>
      <c r="FE32" s="17"/>
      <c r="FF32" s="1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</row>
    <row r="33" spans="1:205" ht="21" customHeight="1" thickBot="1">
      <c r="A33" s="46" t="s">
        <v>95</v>
      </c>
      <c r="B33" s="218" t="s">
        <v>45</v>
      </c>
      <c r="C33" s="218"/>
      <c r="D33" s="218"/>
      <c r="E33" s="218"/>
      <c r="F33" s="218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  <c r="S33" s="219"/>
      <c r="T33" s="17"/>
      <c r="U33" s="17"/>
      <c r="V33" s="17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5"/>
      <c r="BF33" s="39"/>
      <c r="BG33" s="261" t="s">
        <v>21</v>
      </c>
      <c r="BH33" s="262"/>
      <c r="BI33" s="262"/>
      <c r="BJ33" s="262"/>
      <c r="BK33" s="262"/>
      <c r="BL33" s="262"/>
      <c r="BM33" s="262"/>
      <c r="BN33" s="262"/>
      <c r="BO33" s="262"/>
      <c r="BP33" s="262"/>
      <c r="BQ33" s="262"/>
      <c r="BR33" s="262"/>
      <c r="BS33" s="308"/>
      <c r="BT33" s="309"/>
      <c r="BU33" s="309"/>
      <c r="BV33" s="310"/>
      <c r="BW33" s="311"/>
      <c r="BX33" s="312"/>
      <c r="BY33" s="312"/>
      <c r="BZ33" s="313"/>
      <c r="CA33" s="311"/>
      <c r="CB33" s="312"/>
      <c r="CC33" s="312"/>
      <c r="CD33" s="313"/>
      <c r="CE33" s="311">
        <f>MID($BS$33,4,1)</f>
      </c>
      <c r="CF33" s="312"/>
      <c r="CG33" s="312"/>
      <c r="CH33" s="313"/>
      <c r="CI33" s="311"/>
      <c r="CJ33" s="312"/>
      <c r="CK33" s="312"/>
      <c r="CL33" s="313"/>
      <c r="CM33" s="311">
        <f>MID($BS$33,6,1)</f>
      </c>
      <c r="CN33" s="312"/>
      <c r="CO33" s="312"/>
      <c r="CP33" s="313"/>
      <c r="CQ33" s="311">
        <f>MID($BS$33,7,1)</f>
      </c>
      <c r="CR33" s="312"/>
      <c r="CS33" s="312"/>
      <c r="CT33" s="313"/>
      <c r="CU33" s="286" t="s">
        <v>22</v>
      </c>
      <c r="CV33" s="262"/>
      <c r="CW33" s="262"/>
      <c r="CX33" s="262"/>
      <c r="CY33" s="262"/>
      <c r="CZ33" s="262"/>
      <c r="DA33" s="262"/>
      <c r="DB33" s="262"/>
      <c r="DC33" s="262"/>
      <c r="DD33" s="262"/>
      <c r="DE33" s="262"/>
      <c r="DF33" s="262"/>
      <c r="DG33" s="305" t="s">
        <v>108</v>
      </c>
      <c r="DH33" s="306"/>
      <c r="DI33" s="306"/>
      <c r="DJ33" s="306"/>
      <c r="DK33" s="306"/>
      <c r="DL33" s="306"/>
      <c r="DM33" s="306"/>
      <c r="DN33" s="306"/>
      <c r="DO33" s="306"/>
      <c r="DP33" s="306"/>
      <c r="DQ33" s="306"/>
      <c r="DR33" s="307"/>
      <c r="DS33" s="286" t="s">
        <v>26</v>
      </c>
      <c r="DT33" s="262"/>
      <c r="DU33" s="262"/>
      <c r="DV33" s="262"/>
      <c r="DW33" s="262"/>
      <c r="DX33" s="262"/>
      <c r="DY33" s="262"/>
      <c r="DZ33" s="262"/>
      <c r="EA33" s="262"/>
      <c r="EB33" s="262"/>
      <c r="EC33" s="262"/>
      <c r="ED33" s="262"/>
      <c r="EE33" s="262"/>
      <c r="EF33" s="262"/>
      <c r="EG33" s="262"/>
      <c r="EH33" s="262"/>
      <c r="EI33" s="262"/>
      <c r="EJ33" s="262"/>
      <c r="EK33" s="262"/>
      <c r="EL33" s="262"/>
      <c r="EM33" s="262"/>
      <c r="EN33" s="262"/>
      <c r="EO33" s="262"/>
      <c r="EP33" s="262"/>
      <c r="EQ33" s="262"/>
      <c r="ER33" s="262"/>
      <c r="ES33" s="262"/>
      <c r="ET33" s="262"/>
      <c r="EU33" s="262"/>
      <c r="EV33" s="262"/>
      <c r="EW33" s="262"/>
      <c r="EX33" s="262"/>
      <c r="EY33" s="262"/>
      <c r="EZ33" s="262"/>
      <c r="FA33" s="262"/>
      <c r="FB33" s="287"/>
      <c r="FC33" s="47"/>
      <c r="FD33" s="47"/>
      <c r="FE33" s="47"/>
      <c r="FF33" s="47"/>
      <c r="FG33" s="1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</row>
    <row r="34" spans="1:205" ht="21" customHeight="1" thickBot="1">
      <c r="A34" s="48" t="s">
        <v>97</v>
      </c>
      <c r="B34" s="212" t="s">
        <v>46</v>
      </c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3"/>
      <c r="T34" s="45"/>
      <c r="U34" s="45"/>
      <c r="V34" s="49"/>
      <c r="W34" s="214" t="s">
        <v>48</v>
      </c>
      <c r="X34" s="215"/>
      <c r="Y34" s="215"/>
      <c r="Z34" s="215"/>
      <c r="AA34" s="215"/>
      <c r="AB34" s="215"/>
      <c r="AC34" s="215"/>
      <c r="AD34" s="215"/>
      <c r="AE34" s="215"/>
      <c r="AF34" s="215"/>
      <c r="AG34" s="215"/>
      <c r="AH34" s="215"/>
      <c r="AI34" s="215"/>
      <c r="AJ34" s="215"/>
      <c r="AK34" s="215"/>
      <c r="AL34" s="216"/>
      <c r="AM34" s="268"/>
      <c r="AN34" s="269"/>
      <c r="AO34" s="269"/>
      <c r="AP34" s="270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>
        <f>MID($AM$34,13,1)</f>
      </c>
      <c r="CJ34" s="136"/>
      <c r="CK34" s="136"/>
      <c r="CL34" s="136"/>
      <c r="CM34" s="136">
        <f>MID($AM$34,14,1)</f>
      </c>
      <c r="CN34" s="136"/>
      <c r="CO34" s="136"/>
      <c r="CP34" s="136"/>
      <c r="CQ34" s="136">
        <f>MID($AM$34,15,1)</f>
      </c>
      <c r="CR34" s="136"/>
      <c r="CS34" s="136"/>
      <c r="CT34" s="136"/>
      <c r="CU34" s="136">
        <f>MID($AM$34,16,1)</f>
      </c>
      <c r="CV34" s="136"/>
      <c r="CW34" s="136"/>
      <c r="CX34" s="136"/>
      <c r="CY34" s="136">
        <f>MID($AM$34,17,1)</f>
      </c>
      <c r="CZ34" s="136"/>
      <c r="DA34" s="136"/>
      <c r="DB34" s="136"/>
      <c r="DC34" s="136">
        <f>MID($AM$34,18,1)</f>
      </c>
      <c r="DD34" s="136"/>
      <c r="DE34" s="136"/>
      <c r="DF34" s="136"/>
      <c r="DG34" s="136">
        <f>MID($AM$34,19,1)</f>
      </c>
      <c r="DH34" s="136"/>
      <c r="DI34" s="136"/>
      <c r="DJ34" s="136"/>
      <c r="DK34" s="136">
        <f>MID($AM$34,20,1)</f>
      </c>
      <c r="DL34" s="136"/>
      <c r="DM34" s="136"/>
      <c r="DN34" s="136"/>
      <c r="DO34" s="136">
        <f>MID($AM$34,21,1)</f>
      </c>
      <c r="DP34" s="136"/>
      <c r="DQ34" s="136"/>
      <c r="DR34" s="136"/>
      <c r="DS34" s="136">
        <f>MID($AM$34,22,1)</f>
      </c>
      <c r="DT34" s="136"/>
      <c r="DU34" s="136"/>
      <c r="DV34" s="136"/>
      <c r="DW34" s="136">
        <f>MID($AM$34,23,1)</f>
      </c>
      <c r="DX34" s="136"/>
      <c r="DY34" s="136"/>
      <c r="DZ34" s="136"/>
      <c r="EA34" s="136">
        <f>MID($AM$34,24,1)</f>
      </c>
      <c r="EB34" s="136"/>
      <c r="EC34" s="136"/>
      <c r="ED34" s="136"/>
      <c r="EE34" s="136">
        <f>MID($AM$34,25,1)</f>
      </c>
      <c r="EF34" s="136"/>
      <c r="EG34" s="136"/>
      <c r="EH34" s="136"/>
      <c r="EI34" s="136">
        <f>MID($AM$34,26,1)</f>
      </c>
      <c r="EJ34" s="136"/>
      <c r="EK34" s="136"/>
      <c r="EL34" s="136"/>
      <c r="EM34" s="136">
        <f>MID($AM$34,27,1)</f>
      </c>
      <c r="EN34" s="136"/>
      <c r="EO34" s="136"/>
      <c r="EP34" s="136"/>
      <c r="EQ34" s="136">
        <f>MID($AM$34,28,1)</f>
      </c>
      <c r="ER34" s="136"/>
      <c r="ES34" s="136"/>
      <c r="ET34" s="136"/>
      <c r="EU34" s="136">
        <f>MID($AM$34,29,1)</f>
      </c>
      <c r="EV34" s="136"/>
      <c r="EW34" s="136"/>
      <c r="EX34" s="136"/>
      <c r="EY34" s="136">
        <f>MID($AM$34,30,1)</f>
      </c>
      <c r="EZ34" s="136"/>
      <c r="FA34" s="136"/>
      <c r="FB34" s="226"/>
      <c r="FC34" s="50"/>
      <c r="FD34" s="51"/>
      <c r="FE34" s="51"/>
      <c r="FF34" s="51"/>
      <c r="FG34" s="1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</row>
    <row r="35" spans="1:205" ht="13.5">
      <c r="A35" s="29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17"/>
      <c r="FD35" s="17"/>
      <c r="FE35" s="17"/>
      <c r="FF35" s="1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</row>
    <row r="36" spans="1:205" ht="13.5">
      <c r="A36" s="29"/>
      <c r="B3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</row>
    <row r="37" spans="1:205" ht="13.5">
      <c r="A37" s="29"/>
      <c r="B3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</row>
    <row r="38" spans="1:205" ht="13.5">
      <c r="A38" s="29"/>
      <c r="B38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</row>
    <row r="39" spans="1:205" ht="13.5">
      <c r="A39" s="29"/>
      <c r="B3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</row>
    <row r="40" spans="1:205" ht="13.5">
      <c r="A40" s="29"/>
      <c r="B4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</row>
    <row r="41" spans="1:205" ht="13.5">
      <c r="A41" s="29"/>
      <c r="B41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</row>
    <row r="42" ht="13.5">
      <c r="B42"/>
    </row>
    <row r="43" ht="13.5">
      <c r="B43"/>
    </row>
    <row r="44" ht="13.5">
      <c r="B44"/>
    </row>
    <row r="45" ht="13.5">
      <c r="B45"/>
    </row>
    <row r="46" ht="13.5">
      <c r="B46"/>
    </row>
    <row r="47" ht="13.5">
      <c r="B47"/>
    </row>
    <row r="48" ht="13.5">
      <c r="B48"/>
    </row>
    <row r="49" ht="13.5">
      <c r="B49"/>
    </row>
    <row r="50" ht="13.5">
      <c r="B50"/>
    </row>
  </sheetData>
  <sheetProtection/>
  <mergeCells count="401">
    <mergeCell ref="A2:B2"/>
    <mergeCell ref="C2:F2"/>
    <mergeCell ref="G2:J2"/>
    <mergeCell ref="K2:N2"/>
    <mergeCell ref="O2:R2"/>
    <mergeCell ref="BQ2:DW2"/>
    <mergeCell ref="FK2:FP2"/>
    <mergeCell ref="FT2:FX2"/>
    <mergeCell ref="GB2:GG2"/>
    <mergeCell ref="A3:B3"/>
    <mergeCell ref="C3:F3"/>
    <mergeCell ref="G3:J3"/>
    <mergeCell ref="K3:N3"/>
    <mergeCell ref="O3:R3"/>
    <mergeCell ref="S3:V3"/>
    <mergeCell ref="W3:Z3"/>
    <mergeCell ref="AA3:AD3"/>
    <mergeCell ref="AE3:AH3"/>
    <mergeCell ref="A4:B4"/>
    <mergeCell ref="C4:N4"/>
    <mergeCell ref="EB4:GS4"/>
    <mergeCell ref="A5:B5"/>
    <mergeCell ref="C5:F5"/>
    <mergeCell ref="G5:J5"/>
    <mergeCell ref="K5:N5"/>
    <mergeCell ref="O5:R5"/>
    <mergeCell ref="AK5:AS5"/>
    <mergeCell ref="EB5:GD5"/>
    <mergeCell ref="GH5:GO5"/>
    <mergeCell ref="AK6:AS7"/>
    <mergeCell ref="A7:B7"/>
    <mergeCell ref="C7:AH7"/>
    <mergeCell ref="B9:B10"/>
    <mergeCell ref="C9:F9"/>
    <mergeCell ref="G9:J9"/>
    <mergeCell ref="K9:N9"/>
    <mergeCell ref="O9:R9"/>
    <mergeCell ref="S9:V9"/>
    <mergeCell ref="C10:F10"/>
    <mergeCell ref="G10:L10"/>
    <mergeCell ref="M10:R10"/>
    <mergeCell ref="S10:X10"/>
    <mergeCell ref="W9:Z9"/>
    <mergeCell ref="AA9:AD9"/>
    <mergeCell ref="AE9:AH9"/>
    <mergeCell ref="AI9:AL9"/>
    <mergeCell ref="AM9:AP9"/>
    <mergeCell ref="AQ9:AT9"/>
    <mergeCell ref="AU9:AX9"/>
    <mergeCell ref="AY9:BB9"/>
    <mergeCell ref="BC9:BF9"/>
    <mergeCell ref="BG9:BJ9"/>
    <mergeCell ref="BK9:BN9"/>
    <mergeCell ref="BO9:BR9"/>
    <mergeCell ref="BS9:BV9"/>
    <mergeCell ref="BW9:BZ9"/>
    <mergeCell ref="CA9:CD9"/>
    <mergeCell ref="CE9:CH9"/>
    <mergeCell ref="CI9:CL9"/>
    <mergeCell ref="CM9:CP9"/>
    <mergeCell ref="CQ9:CT9"/>
    <mergeCell ref="CU9:CX9"/>
    <mergeCell ref="CY9:DB9"/>
    <mergeCell ref="DC9:DF9"/>
    <mergeCell ref="DG9:DJ9"/>
    <mergeCell ref="DK9:DN9"/>
    <mergeCell ref="DO9:DR9"/>
    <mergeCell ref="DS9:DV9"/>
    <mergeCell ref="DW9:DZ9"/>
    <mergeCell ref="EA9:ED9"/>
    <mergeCell ref="EE9:EH9"/>
    <mergeCell ref="EI9:EL9"/>
    <mergeCell ref="EM9:EP9"/>
    <mergeCell ref="EQ9:ET9"/>
    <mergeCell ref="EU9:EX9"/>
    <mergeCell ref="EY9:FB9"/>
    <mergeCell ref="FC9:FF9"/>
    <mergeCell ref="FG9:FJ9"/>
    <mergeCell ref="Y10:AD10"/>
    <mergeCell ref="AE10:AJ10"/>
    <mergeCell ref="AK10:AP10"/>
    <mergeCell ref="AQ10:AV10"/>
    <mergeCell ref="AW10:BB10"/>
    <mergeCell ref="BC10:BH10"/>
    <mergeCell ref="BI10:BN10"/>
    <mergeCell ref="BO10:BT10"/>
    <mergeCell ref="BU10:BZ10"/>
    <mergeCell ref="CA10:CF10"/>
    <mergeCell ref="CG10:CL10"/>
    <mergeCell ref="CM10:CR10"/>
    <mergeCell ref="CS10:CX10"/>
    <mergeCell ref="CY10:DD10"/>
    <mergeCell ref="DE10:DJ10"/>
    <mergeCell ref="DK10:DP10"/>
    <mergeCell ref="DQ10:DV10"/>
    <mergeCell ref="DW10:EB10"/>
    <mergeCell ref="EC10:EH10"/>
    <mergeCell ref="EI10:EN10"/>
    <mergeCell ref="EO10:ET10"/>
    <mergeCell ref="EU10:EZ10"/>
    <mergeCell ref="B12:B13"/>
    <mergeCell ref="C12:F12"/>
    <mergeCell ref="G12:J12"/>
    <mergeCell ref="K12:N12"/>
    <mergeCell ref="O12:R12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AY12:BB12"/>
    <mergeCell ref="BC12:BF12"/>
    <mergeCell ref="BG12:BJ12"/>
    <mergeCell ref="BK12:BN12"/>
    <mergeCell ref="BR12:CD12"/>
    <mergeCell ref="CE12:CP12"/>
    <mergeCell ref="CQ12:DB12"/>
    <mergeCell ref="DC12:DJ12"/>
    <mergeCell ref="DN12:DZ12"/>
    <mergeCell ref="EA12:ED12"/>
    <mergeCell ref="EE12:EH12"/>
    <mergeCell ref="EI12:EL12"/>
    <mergeCell ref="EM12:EP12"/>
    <mergeCell ref="EQ12:ET12"/>
    <mergeCell ref="EU12:EX12"/>
    <mergeCell ref="EY12:FJ12"/>
    <mergeCell ref="FK12:FN12"/>
    <mergeCell ref="FO12:FR12"/>
    <mergeCell ref="FS12:FV12"/>
    <mergeCell ref="FW12:FZ12"/>
    <mergeCell ref="GA12:GD12"/>
    <mergeCell ref="GE12:GH12"/>
    <mergeCell ref="C13:F13"/>
    <mergeCell ref="G13:L13"/>
    <mergeCell ref="M13:R13"/>
    <mergeCell ref="S13:X13"/>
    <mergeCell ref="Y13:AD13"/>
    <mergeCell ref="AE13:AJ13"/>
    <mergeCell ref="AK13:AP13"/>
    <mergeCell ref="AQ13:AV13"/>
    <mergeCell ref="AW13:BB13"/>
    <mergeCell ref="BC13:BH13"/>
    <mergeCell ref="BI13:BN13"/>
    <mergeCell ref="BR13:CD13"/>
    <mergeCell ref="CE13:CH13"/>
    <mergeCell ref="CI13:CL13"/>
    <mergeCell ref="CM13:CP13"/>
    <mergeCell ref="CQ13:CT13"/>
    <mergeCell ref="CU13:CX13"/>
    <mergeCell ref="CY13:DB13"/>
    <mergeCell ref="DN13:DZ13"/>
    <mergeCell ref="EA13:EL13"/>
    <mergeCell ref="EM13:EX13"/>
    <mergeCell ref="EY13:FB13"/>
    <mergeCell ref="FC13:FF13"/>
    <mergeCell ref="FG13:FJ13"/>
    <mergeCell ref="FK13:FN13"/>
    <mergeCell ref="FO13:FR13"/>
    <mergeCell ref="FS13:FV13"/>
    <mergeCell ref="FW13:FZ13"/>
    <mergeCell ref="GA13:GD13"/>
    <mergeCell ref="GE13:GH13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T15"/>
    <mergeCell ref="AU15:AX15"/>
    <mergeCell ref="AY15:BB15"/>
    <mergeCell ref="BC15:BF15"/>
    <mergeCell ref="BG15:BJ15"/>
    <mergeCell ref="BK15:BN15"/>
    <mergeCell ref="BO15:BR15"/>
    <mergeCell ref="BS15:BV15"/>
    <mergeCell ref="BW15:BZ15"/>
    <mergeCell ref="CA15:CD15"/>
    <mergeCell ref="CE15:CH15"/>
    <mergeCell ref="CI15:CL15"/>
    <mergeCell ref="CM15:CP15"/>
    <mergeCell ref="FB17:FO18"/>
    <mergeCell ref="FP17:FR17"/>
    <mergeCell ref="CE17:CS17"/>
    <mergeCell ref="CT17:CW18"/>
    <mergeCell ref="CX17:DA18"/>
    <mergeCell ref="DB17:DE18"/>
    <mergeCell ref="DF17:DI18"/>
    <mergeCell ref="DJ17:DM18"/>
    <mergeCell ref="FS17:GG18"/>
    <mergeCell ref="GH17:GL17"/>
    <mergeCell ref="CE18:CS18"/>
    <mergeCell ref="EW18:FA18"/>
    <mergeCell ref="FP18:FR18"/>
    <mergeCell ref="GH18:GL18"/>
    <mergeCell ref="DN17:DQ18"/>
    <mergeCell ref="DR17:EG18"/>
    <mergeCell ref="EH17:EV18"/>
    <mergeCell ref="EW17:FA17"/>
    <mergeCell ref="C20:F20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0:AP20"/>
    <mergeCell ref="AQ20:AT20"/>
    <mergeCell ref="AU20:AX20"/>
    <mergeCell ref="AY20:BB20"/>
    <mergeCell ref="BC20:BF20"/>
    <mergeCell ref="BG20:BJ20"/>
    <mergeCell ref="BK20:BN20"/>
    <mergeCell ref="BO20:BR20"/>
    <mergeCell ref="BS20:BV20"/>
    <mergeCell ref="BW20:BZ20"/>
    <mergeCell ref="CA20:CD20"/>
    <mergeCell ref="CE20:CH20"/>
    <mergeCell ref="CI20:CL20"/>
    <mergeCell ref="CM20:CP20"/>
    <mergeCell ref="CQ20:CT20"/>
    <mergeCell ref="CU20:CX20"/>
    <mergeCell ref="CY20:DB20"/>
    <mergeCell ref="DC20:DF20"/>
    <mergeCell ref="DG20:DJ20"/>
    <mergeCell ref="DK20:DN20"/>
    <mergeCell ref="DO20:DR20"/>
    <mergeCell ref="DS20:DV20"/>
    <mergeCell ref="DW20:DZ20"/>
    <mergeCell ref="EA20:ED20"/>
    <mergeCell ref="EE20:EH20"/>
    <mergeCell ref="EI20:EL20"/>
    <mergeCell ref="EM20:EP20"/>
    <mergeCell ref="EQ20:ET20"/>
    <mergeCell ref="EU20:EX20"/>
    <mergeCell ref="EY20:FB20"/>
    <mergeCell ref="FC20:FF20"/>
    <mergeCell ref="FG20:FJ20"/>
    <mergeCell ref="FK20:FN20"/>
    <mergeCell ref="FO20:FR20"/>
    <mergeCell ref="FS20:FV20"/>
    <mergeCell ref="FW20:FZ20"/>
    <mergeCell ref="GA20:GD20"/>
    <mergeCell ref="C21:F21"/>
    <mergeCell ref="G21:L21"/>
    <mergeCell ref="M21:R21"/>
    <mergeCell ref="S21:X21"/>
    <mergeCell ref="Y21:AD21"/>
    <mergeCell ref="AE21:AJ21"/>
    <mergeCell ref="AK21:AP21"/>
    <mergeCell ref="AQ21:AV21"/>
    <mergeCell ref="AW21:BB21"/>
    <mergeCell ref="BC21:BH21"/>
    <mergeCell ref="BI21:BN21"/>
    <mergeCell ref="BO21:BT21"/>
    <mergeCell ref="BU21:BZ21"/>
    <mergeCell ref="CA21:CF21"/>
    <mergeCell ref="CG21:CL21"/>
    <mergeCell ref="CM21:CR21"/>
    <mergeCell ref="CS21:CX21"/>
    <mergeCell ref="CY21:DD21"/>
    <mergeCell ref="DE21:DJ21"/>
    <mergeCell ref="DK21:DP21"/>
    <mergeCell ref="DQ21:DV21"/>
    <mergeCell ref="DW21:EB21"/>
    <mergeCell ref="EC21:EH21"/>
    <mergeCell ref="EI21:EN21"/>
    <mergeCell ref="EO21:ET21"/>
    <mergeCell ref="EU21:EZ21"/>
    <mergeCell ref="FA21:FF21"/>
    <mergeCell ref="FG21:FL21"/>
    <mergeCell ref="FM21:FR21"/>
    <mergeCell ref="FS21:FX21"/>
    <mergeCell ref="FY21:GD21"/>
    <mergeCell ref="A23:Q24"/>
    <mergeCell ref="U23:AH23"/>
    <mergeCell ref="AI23:AT23"/>
    <mergeCell ref="AW23:BB23"/>
    <mergeCell ref="BC23:BP23"/>
    <mergeCell ref="BQ23:BT23"/>
    <mergeCell ref="BU23:BX23"/>
    <mergeCell ref="BY23:CB23"/>
    <mergeCell ref="CC23:CF23"/>
    <mergeCell ref="CG23:CJ23"/>
    <mergeCell ref="CK23:CN23"/>
    <mergeCell ref="CO23:CR23"/>
    <mergeCell ref="CS23:DG23"/>
    <mergeCell ref="DH23:EQ23"/>
    <mergeCell ref="ER23:FF23"/>
    <mergeCell ref="FG23:GL23"/>
    <mergeCell ref="B25:H25"/>
    <mergeCell ref="AU25:BF25"/>
    <mergeCell ref="BG25:BJ25"/>
    <mergeCell ref="BK25:BN25"/>
    <mergeCell ref="BO25:BR25"/>
    <mergeCell ref="BS25:BV25"/>
    <mergeCell ref="BW25:BZ25"/>
    <mergeCell ref="CA25:CD25"/>
    <mergeCell ref="CE25:CH25"/>
    <mergeCell ref="CI25:CT25"/>
    <mergeCell ref="CU25:DF25"/>
    <mergeCell ref="DG25:FB25"/>
    <mergeCell ref="B26:H26"/>
    <mergeCell ref="Q26:AL26"/>
    <mergeCell ref="AM26:AP26"/>
    <mergeCell ref="AQ26:AT26"/>
    <mergeCell ref="AU26:AX26"/>
    <mergeCell ref="AY26:BB26"/>
    <mergeCell ref="BC26:BF26"/>
    <mergeCell ref="BG26:BJ26"/>
    <mergeCell ref="BK26:BN26"/>
    <mergeCell ref="BO26:BR26"/>
    <mergeCell ref="BS26:BV26"/>
    <mergeCell ref="BW26:BZ26"/>
    <mergeCell ref="CA26:CD26"/>
    <mergeCell ref="CE26:CH26"/>
    <mergeCell ref="CI26:CL26"/>
    <mergeCell ref="CM26:CP26"/>
    <mergeCell ref="CQ26:CT26"/>
    <mergeCell ref="CU26:CX26"/>
    <mergeCell ref="CY26:DB26"/>
    <mergeCell ref="DC26:DF26"/>
    <mergeCell ref="DG26:DJ26"/>
    <mergeCell ref="DK26:DN26"/>
    <mergeCell ref="DO26:DR26"/>
    <mergeCell ref="DS26:DV26"/>
    <mergeCell ref="DW26:DZ26"/>
    <mergeCell ref="EA26:ED26"/>
    <mergeCell ref="EE26:EH26"/>
    <mergeCell ref="EI26:EL26"/>
    <mergeCell ref="EM26:EP26"/>
    <mergeCell ref="EQ26:ET26"/>
    <mergeCell ref="EU26:EX26"/>
    <mergeCell ref="EY26:FB26"/>
    <mergeCell ref="AM28:DZ29"/>
    <mergeCell ref="A30:Q32"/>
    <mergeCell ref="U31:AH31"/>
    <mergeCell ref="AI31:AT31"/>
    <mergeCell ref="BC31:BP31"/>
    <mergeCell ref="BQ31:BT31"/>
    <mergeCell ref="BU31:BX31"/>
    <mergeCell ref="BY31:CB31"/>
    <mergeCell ref="CC31:CF31"/>
    <mergeCell ref="CG31:CJ31"/>
    <mergeCell ref="CK31:CN31"/>
    <mergeCell ref="CO31:CR31"/>
    <mergeCell ref="CS31:DG31"/>
    <mergeCell ref="DH31:EQ31"/>
    <mergeCell ref="ER31:FF31"/>
    <mergeCell ref="FG31:GL31"/>
    <mergeCell ref="B33:S33"/>
    <mergeCell ref="BG33:BR33"/>
    <mergeCell ref="BS33:BV33"/>
    <mergeCell ref="BW33:BZ33"/>
    <mergeCell ref="CA33:CD33"/>
    <mergeCell ref="CE33:CH33"/>
    <mergeCell ref="CI33:CL33"/>
    <mergeCell ref="CM33:CP33"/>
    <mergeCell ref="CQ33:CT33"/>
    <mergeCell ref="CU33:DF33"/>
    <mergeCell ref="DG33:DR33"/>
    <mergeCell ref="DS33:FB33"/>
    <mergeCell ref="B34:S34"/>
    <mergeCell ref="W34:AL34"/>
    <mergeCell ref="AM34:AP34"/>
    <mergeCell ref="AQ34:AT34"/>
    <mergeCell ref="AU34:AX34"/>
    <mergeCell ref="AY34:BB34"/>
    <mergeCell ref="BC34:BF34"/>
    <mergeCell ref="BG34:BJ34"/>
    <mergeCell ref="BK34:BN34"/>
    <mergeCell ref="BO34:BR34"/>
    <mergeCell ref="BS34:BV34"/>
    <mergeCell ref="BW34:BZ34"/>
    <mergeCell ref="CA34:CD34"/>
    <mergeCell ref="CE34:CH34"/>
    <mergeCell ref="CI34:CL34"/>
    <mergeCell ref="CM34:CP34"/>
    <mergeCell ref="CQ34:CT34"/>
    <mergeCell ref="CU34:CX34"/>
    <mergeCell ref="CY34:DB34"/>
    <mergeCell ref="DC34:DF34"/>
    <mergeCell ref="DG34:DJ34"/>
    <mergeCell ref="DK34:DN34"/>
    <mergeCell ref="DO34:DR34"/>
    <mergeCell ref="DS34:DV34"/>
    <mergeCell ref="DW34:DZ34"/>
    <mergeCell ref="EY34:FB34"/>
    <mergeCell ref="EA34:ED34"/>
    <mergeCell ref="EE34:EH34"/>
    <mergeCell ref="EI34:EL34"/>
    <mergeCell ref="EM34:EP34"/>
    <mergeCell ref="EQ34:ET34"/>
    <mergeCell ref="EU34:EX34"/>
  </mergeCells>
  <dataValidations count="11">
    <dataValidation type="list" allowBlank="1" showInputMessage="1" showErrorMessage="1" sqref="DC12:DJ12">
      <formula1>"01 株式会社,02 有限会社,03 合名会社,04 合資会社,05 相互会社,06 医療法人,07 財団法人,08 社団法人,09 宗教法人,10 学校法人,11 社会福祉法人,12 農協,13 漁協,14 生協,15 NPO法人"</formula1>
    </dataValidation>
    <dataValidation allowBlank="1" showInputMessage="1" showErrorMessage="1" imeMode="hiragana" sqref="G21:GD21 G10:EZ10 G13:BN13"/>
    <dataValidation allowBlank="1" showInputMessage="1" showErrorMessage="1" imeMode="off" sqref="CT17:DQ18 BS33:CT33 BQ31:CR31 C5:R5 C3:AH3 AU15:CP15 S15:AH15 C15:N15 BQ23:CR23 CA25:CH25 BW25 BG25 BO25 BS25 BK25"/>
    <dataValidation type="list" allowBlank="1" showInputMessage="1" showErrorMessage="1" sqref="CU25:DF25">
      <formula1>"　 1　 普通,　 2　 当座,　 4　 貯蓄,　 9　 その他(別段)"</formula1>
    </dataValidation>
    <dataValidation allowBlank="1" showInputMessage="1" showErrorMessage="1" imeMode="halfKatakana" sqref="AM34:FB34 G12:BN12 G9:FJ9 G20:GD20 AM26:FB26"/>
    <dataValidation allowBlank="1" showInputMessage="1" showErrorMessage="1" imeMode="halfAlpha" sqref="EA12:ED12"/>
    <dataValidation type="list" allowBlank="1" showInputMessage="1" showErrorMessage="1" sqref="AI31:AT31">
      <formula1>"　 1　　:あり,　 2　　:なし"</formula1>
    </dataValidation>
    <dataValidation type="list" allowBlank="1" showInputMessage="1" showErrorMessage="1" imeMode="halfAlpha" sqref="AI23:AT23">
      <formula1>"　 1　 口座振込,　 2　 その他"</formula1>
    </dataValidation>
    <dataValidation type="list" allowBlank="1" showInputMessage="1" showErrorMessage="1" sqref="EA13:EL13">
      <formula1>"　1　共通債権者,　2　共通債務者,　3　共通債権債務者,　4　特定債権者,　5　特定債務者,　6　特定債権債務者"</formula1>
    </dataValidation>
    <dataValidation type="list" allowBlank="1" showInputMessage="1" showErrorMessage="1" sqref="CE12:CP12">
      <formula1>"　 1　　　：前,　 2　　　：後"</formula1>
    </dataValidation>
    <dataValidation type="list" allowBlank="1" showInputMessage="1" showErrorMessage="1" sqref="C4:N4">
      <formula1>"　 1　　:新規,　 2　　:修正,　 3　　:削除"</formula1>
    </dataValidation>
  </dataValidations>
  <printOptions/>
  <pageMargins left="0.7" right="0.7" top="0.75" bottom="0.75" header="0.3" footer="0.3"/>
  <pageSetup horizontalDpi="600" verticalDpi="600" orientation="landscape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130028</cp:lastModifiedBy>
  <cp:lastPrinted>2016-08-16T05:09:11Z</cp:lastPrinted>
  <dcterms:created xsi:type="dcterms:W3CDTF">2005-02-21T05:26:54Z</dcterms:created>
  <dcterms:modified xsi:type="dcterms:W3CDTF">2020-07-17T05:42:09Z</dcterms:modified>
  <cp:category/>
  <cp:version/>
  <cp:contentType/>
  <cp:contentStatus/>
</cp:coreProperties>
</file>